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蘇奈\臺東縣衛生局社區整體照顧服務體系107年開始1080826\社區整體照顧服務體系計畫-10703起\7服務情況\111年\111年A單位\2-每月服務案量\"/>
    </mc:Choice>
  </mc:AlternateContent>
  <bookViews>
    <workbookView xWindow="0" yWindow="0" windowWidth="20628" windowHeight="7464" tabRatio="563"/>
  </bookViews>
  <sheets>
    <sheet name="A單位每月服務案量" sheetId="1" r:id="rId1"/>
  </sheets>
  <calcPr calcId="152511"/>
</workbook>
</file>

<file path=xl/calcChain.xml><?xml version="1.0" encoding="utf-8"?>
<calcChain xmlns="http://schemas.openxmlformats.org/spreadsheetml/2006/main">
  <c r="AE6" i="1" l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" i="1"/>
  <c r="AI7" i="1" l="1"/>
  <c r="AI8" i="1"/>
  <c r="AJ8" i="1"/>
  <c r="AK8" i="1"/>
  <c r="AL8" i="1"/>
  <c r="AM8" i="1"/>
  <c r="AN8" i="1"/>
  <c r="AO8" i="1"/>
  <c r="AP8" i="1"/>
  <c r="AQ8" i="1"/>
  <c r="AR8" i="1"/>
  <c r="AS8" i="1"/>
  <c r="AT8" i="1"/>
  <c r="AI9" i="1" l="1"/>
  <c r="AS7" i="1" l="1"/>
  <c r="AS9" i="1" s="1"/>
  <c r="AR7" i="1"/>
  <c r="AR9" i="1" s="1"/>
  <c r="AQ7" i="1"/>
  <c r="AQ9" i="1" s="1"/>
  <c r="AP7" i="1"/>
  <c r="AP9" i="1" s="1"/>
  <c r="AN7" i="1"/>
  <c r="AN9" i="1" s="1"/>
  <c r="AJ7" i="1"/>
  <c r="AJ9" i="1" s="1"/>
  <c r="AM7" i="1"/>
  <c r="AM9" i="1" s="1"/>
  <c r="AT7" i="1"/>
  <c r="AT9" i="1" s="1"/>
  <c r="AL7" i="1"/>
  <c r="AL9" i="1" s="1"/>
  <c r="AO7" i="1"/>
  <c r="AO9" i="1" s="1"/>
  <c r="AK7" i="1"/>
  <c r="AK9" i="1" s="1"/>
</calcChain>
</file>

<file path=xl/sharedStrings.xml><?xml version="1.0" encoding="utf-8"?>
<sst xmlns="http://schemas.openxmlformats.org/spreadsheetml/2006/main" count="120" uniqueCount="78">
  <si>
    <t>結案</t>
    <phoneticPr fontId="1" type="noConversion"/>
  </si>
  <si>
    <t>小計</t>
    <phoneticPr fontId="1" type="noConversion"/>
  </si>
  <si>
    <t>舊案</t>
    <phoneticPr fontId="1" type="noConversion"/>
  </si>
  <si>
    <t>新案</t>
    <phoneticPr fontId="1" type="noConversion"/>
  </si>
  <si>
    <t>12月</t>
    <phoneticPr fontId="1" type="noConversion"/>
  </si>
  <si>
    <t>結案</t>
    <phoneticPr fontId="1" type="noConversion"/>
  </si>
  <si>
    <t>小計</t>
    <phoneticPr fontId="1" type="noConversion"/>
  </si>
  <si>
    <t>舊案</t>
    <phoneticPr fontId="1" type="noConversion"/>
  </si>
  <si>
    <t>新案</t>
    <phoneticPr fontId="1" type="noConversion"/>
  </si>
  <si>
    <t>11月</t>
    <phoneticPr fontId="1" type="noConversion"/>
  </si>
  <si>
    <t>10月</t>
    <phoneticPr fontId="1" type="noConversion"/>
  </si>
  <si>
    <t>9月</t>
    <phoneticPr fontId="1" type="noConversion"/>
  </si>
  <si>
    <t>8月</t>
    <phoneticPr fontId="1" type="noConversion"/>
  </si>
  <si>
    <t>7月</t>
    <phoneticPr fontId="1" type="noConversion"/>
  </si>
  <si>
    <t>6月</t>
    <phoneticPr fontId="1" type="noConversion"/>
  </si>
  <si>
    <t>5月</t>
    <phoneticPr fontId="1" type="noConversion"/>
  </si>
  <si>
    <t>4月</t>
    <phoneticPr fontId="1" type="noConversion"/>
  </si>
  <si>
    <t>3月</t>
    <phoneticPr fontId="1" type="noConversion"/>
  </si>
  <si>
    <t>2月</t>
    <phoneticPr fontId="1" type="noConversion"/>
  </si>
  <si>
    <t>1月</t>
    <phoneticPr fontId="1" type="noConversion"/>
  </si>
  <si>
    <t>說明：
1、新案，照專初次派A個案。
2、舊案，已派A個管中個案。
3、小計，新案+舊案，為當月活動案量。
4、結案，當月結案個案。</t>
    <phoneticPr fontId="1" type="noConversion"/>
  </si>
  <si>
    <t>A單位每月服務案量</t>
    <phoneticPr fontId="1" type="noConversion"/>
  </si>
  <si>
    <t>蘭嶼鄉</t>
  </si>
  <si>
    <t>蘭嶼鄉衛生所</t>
    <phoneticPr fontId="1" type="noConversion"/>
  </si>
  <si>
    <t>池上鄉</t>
  </si>
  <si>
    <t>關山鎮</t>
  </si>
  <si>
    <t>海端鄉</t>
  </si>
  <si>
    <t>關山慈濟醫院</t>
    <phoneticPr fontId="1" type="noConversion"/>
  </si>
  <si>
    <t>太麻里鄉</t>
  </si>
  <si>
    <t>金峰鄉</t>
  </si>
  <si>
    <t>達仁鄉</t>
  </si>
  <si>
    <t>大武鄉</t>
  </si>
  <si>
    <t>台東市F區</t>
  </si>
  <si>
    <t>晴安居家護理所</t>
    <phoneticPr fontId="1" type="noConversion"/>
  </si>
  <si>
    <t>台東市A區</t>
  </si>
  <si>
    <t>台東市G區</t>
  </si>
  <si>
    <t>鹿野鄉</t>
  </si>
  <si>
    <t>一粒麥子基金會</t>
    <phoneticPr fontId="1" type="noConversion"/>
  </si>
  <si>
    <t>台東市C區</t>
  </si>
  <si>
    <t>台東馬偕醫院</t>
    <phoneticPr fontId="1" type="noConversion"/>
  </si>
  <si>
    <t>台東E區</t>
  </si>
  <si>
    <t>台東紅十字會</t>
    <phoneticPr fontId="1" type="noConversion"/>
  </si>
  <si>
    <t>東河鄉</t>
  </si>
  <si>
    <t>長濱鄉</t>
  </si>
  <si>
    <t>門諾基金會</t>
    <phoneticPr fontId="1" type="noConversion"/>
  </si>
  <si>
    <t>延平鄉</t>
  </si>
  <si>
    <t>卑南鄉A區</t>
  </si>
  <si>
    <t>卑南鄉B區</t>
  </si>
  <si>
    <t>台東市D區</t>
  </si>
  <si>
    <t>台東基督教醫院</t>
    <phoneticPr fontId="1" type="noConversion"/>
  </si>
  <si>
    <t>台東市H區</t>
  </si>
  <si>
    <t>東美居家物理治療所</t>
    <phoneticPr fontId="1" type="noConversion"/>
  </si>
  <si>
    <t>伊甸基金會</t>
    <phoneticPr fontId="1" type="noConversion"/>
  </si>
  <si>
    <t>合計</t>
    <phoneticPr fontId="1" type="noConversion"/>
  </si>
  <si>
    <t>1月</t>
    <phoneticPr fontId="1" type="noConversion"/>
  </si>
  <si>
    <t>2月</t>
    <phoneticPr fontId="1" type="noConversion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</si>
  <si>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</si>
  <si>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</si>
  <si>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</si>
  <si>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</si>
  <si>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</si>
  <si>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</si>
  <si>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</si>
  <si>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</si>
  <si>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</si>
  <si>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</si>
  <si>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歸戶案量</t>
    <phoneticPr fontId="1" type="noConversion"/>
  </si>
  <si>
    <t>長濱鄉</t>
    <phoneticPr fontId="1" type="noConversion"/>
  </si>
  <si>
    <t>成功鎮</t>
    <phoneticPr fontId="1" type="noConversion"/>
  </si>
  <si>
    <t>當月活動案量</t>
    <phoneticPr fontId="1" type="noConversion"/>
  </si>
  <si>
    <t>結案量</t>
    <phoneticPr fontId="1" type="noConversion"/>
  </si>
  <si>
    <t>總服務量</t>
    <phoneticPr fontId="1" type="noConversion"/>
  </si>
  <si>
    <t>台東聖母居家護理所</t>
    <phoneticPr fontId="1" type="noConversion"/>
  </si>
  <si>
    <t>士林靈糧堂協會</t>
    <phoneticPr fontId="1" type="noConversion"/>
  </si>
  <si>
    <t>真善美居家式長照機構</t>
    <phoneticPr fontId="1" type="noConversion"/>
  </si>
  <si>
    <t>成功鎮</t>
    <phoneticPr fontId="1" type="noConversion"/>
  </si>
  <si>
    <t>台東市B區</t>
    <phoneticPr fontId="1" type="noConversion"/>
  </si>
  <si>
    <t>台東市I區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</si>
</sst>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5" fillId="3" borderId="14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4" fillId="4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2"/>
  <sheetViews>
    <sheetView tabSelected="1" topLeftCell="O18" zoomScale="70" zoomScaleNormal="70" workbookViewId="0">
      <selection activeCell="AI29" sqref="AI29"/>
    </sheetView>
  </sheetViews>
  <sheetFormatPr defaultColWidth="5.6640625" defaultRowHeight="16.2" x14ac:dyDescent="0.3"/>
  <cols>
    <col min="1" max="2" width="6.21875" style="1" bestFit="1" customWidth="1"/>
    <col min="3" max="3" width="15.88671875" style="1" customWidth="1"/>
    <col min="4" max="6" width="9.21875" style="1" customWidth="1"/>
    <col min="7" max="7" width="11.44140625" style="1" customWidth="1"/>
    <col min="8" max="10" width="9.21875" style="1" customWidth="1"/>
    <col min="11" max="11" width="22.44140625" style="1" bestFit="1" customWidth="1"/>
    <col min="12" max="13" width="14.5546875" style="1" bestFit="1" customWidth="1"/>
    <col min="14" max="14" width="9.21875" style="1" customWidth="1"/>
    <col min="15" max="15" width="10.44140625" style="1" bestFit="1" customWidth="1"/>
    <col min="16" max="17" width="19.44140625" style="1" bestFit="1" customWidth="1"/>
    <col min="18" max="20" width="10.44140625" style="1" bestFit="1" customWidth="1"/>
    <col min="21" max="23" width="14.5546875" style="1" bestFit="1" customWidth="1"/>
    <col min="24" max="24" width="11.88671875" style="1" customWidth="1"/>
    <col min="25" max="25" width="14.5546875" style="1" bestFit="1" customWidth="1"/>
    <col min="26" max="26" width="12.88671875" style="1" bestFit="1" customWidth="1"/>
    <col min="27" max="28" width="8.44140625" style="1" customWidth="1"/>
    <col min="29" max="29" width="22.44140625" style="1" bestFit="1" customWidth="1"/>
    <col min="30" max="30" width="28.44140625" style="1" customWidth="1"/>
    <col min="31" max="31" width="7.21875" style="1" bestFit="1" customWidth="1"/>
    <col min="32" max="32" width="5.6640625" style="1"/>
    <col min="33" max="33" width="8.21875" style="1" bestFit="1" customWidth="1"/>
    <col min="34" max="34" width="15.77734375" style="1" bestFit="1" customWidth="1"/>
    <col min="35" max="36" width="8.21875" style="1" bestFit="1" customWidth="1"/>
    <col min="37" max="37" width="8.21875" style="1" customWidth="1"/>
    <col min="38" max="40" width="8.21875" style="1" bestFit="1" customWidth="1"/>
    <col min="41" max="43" width="8.77734375" style="1" bestFit="1" customWidth="1"/>
    <col min="44" max="45" width="8.21875" style="1" bestFit="1" customWidth="1"/>
    <col min="46" max="46" width="8.21875" style="1" customWidth="1"/>
    <col min="47" max="16384" width="5.6640625" style="1"/>
  </cols>
  <sheetData>
    <row r="1" spans="1:46" ht="19.350000000000001" customHeight="1" x14ac:dyDescent="0.3">
      <c r="A1" s="95" t="s">
        <v>21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</row>
    <row r="2" spans="1:46" ht="98.55" customHeight="1" x14ac:dyDescent="0.3">
      <c r="A2" s="92" t="s">
        <v>20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4"/>
    </row>
    <row r="3" spans="1:46" x14ac:dyDescent="0.3">
      <c r="A3" s="105"/>
      <c r="B3" s="106"/>
      <c r="C3" s="6" t="s">
        <v>23</v>
      </c>
      <c r="D3" s="105" t="s">
        <v>27</v>
      </c>
      <c r="E3" s="106"/>
      <c r="F3" s="106"/>
      <c r="G3" s="105" t="s">
        <v>72</v>
      </c>
      <c r="H3" s="106"/>
      <c r="I3" s="106"/>
      <c r="J3" s="107"/>
      <c r="K3" s="6" t="s">
        <v>33</v>
      </c>
      <c r="L3" s="105" t="s">
        <v>37</v>
      </c>
      <c r="M3" s="106"/>
      <c r="N3" s="106"/>
      <c r="O3" s="107"/>
      <c r="P3" s="6" t="s">
        <v>39</v>
      </c>
      <c r="Q3" s="6" t="s">
        <v>41</v>
      </c>
      <c r="R3" s="105" t="s">
        <v>44</v>
      </c>
      <c r="S3" s="107"/>
      <c r="T3" s="105" t="s">
        <v>49</v>
      </c>
      <c r="U3" s="106"/>
      <c r="V3" s="106"/>
      <c r="W3" s="107"/>
      <c r="X3" s="105" t="s">
        <v>51</v>
      </c>
      <c r="Y3" s="106"/>
      <c r="Z3" s="107"/>
      <c r="AA3" s="105" t="s">
        <v>52</v>
      </c>
      <c r="AB3" s="107"/>
      <c r="AC3" s="6" t="s">
        <v>73</v>
      </c>
      <c r="AD3" s="6" t="s">
        <v>74</v>
      </c>
      <c r="AE3" s="110" t="s">
        <v>53</v>
      </c>
    </row>
    <row r="4" spans="1:46" x14ac:dyDescent="0.3">
      <c r="A4" s="108"/>
      <c r="B4" s="109"/>
      <c r="C4" s="21" t="s">
        <v>22</v>
      </c>
      <c r="D4" s="22" t="s">
        <v>24</v>
      </c>
      <c r="E4" s="20" t="s">
        <v>25</v>
      </c>
      <c r="F4" s="20" t="s">
        <v>26</v>
      </c>
      <c r="G4" s="24" t="s">
        <v>28</v>
      </c>
      <c r="H4" s="19" t="s">
        <v>29</v>
      </c>
      <c r="I4" s="19" t="s">
        <v>30</v>
      </c>
      <c r="J4" s="25" t="s">
        <v>31</v>
      </c>
      <c r="K4" s="21" t="s">
        <v>32</v>
      </c>
      <c r="L4" s="24" t="s">
        <v>34</v>
      </c>
      <c r="M4" s="19" t="s">
        <v>35</v>
      </c>
      <c r="N4" s="19" t="s">
        <v>36</v>
      </c>
      <c r="O4" s="25" t="s">
        <v>25</v>
      </c>
      <c r="P4" s="26" t="s">
        <v>38</v>
      </c>
      <c r="Q4" s="21" t="s">
        <v>40</v>
      </c>
      <c r="R4" s="24" t="s">
        <v>42</v>
      </c>
      <c r="S4" s="25" t="s">
        <v>43</v>
      </c>
      <c r="T4" s="24" t="s">
        <v>45</v>
      </c>
      <c r="U4" s="19" t="s">
        <v>46</v>
      </c>
      <c r="V4" s="19" t="s">
        <v>47</v>
      </c>
      <c r="W4" s="25" t="s">
        <v>48</v>
      </c>
      <c r="X4" s="24" t="s">
        <v>28</v>
      </c>
      <c r="Y4" s="19" t="s">
        <v>50</v>
      </c>
      <c r="Z4" s="25" t="s">
        <v>77</v>
      </c>
      <c r="AA4" s="8" t="s">
        <v>67</v>
      </c>
      <c r="AB4" s="23" t="s">
        <v>68</v>
      </c>
      <c r="AC4" s="7" t="s">
        <v>75</v>
      </c>
      <c r="AD4" s="7" t="s">
        <v>76</v>
      </c>
      <c r="AE4" s="111"/>
    </row>
    <row r="5" spans="1:46" ht="22.2" x14ac:dyDescent="0.3">
      <c r="A5" s="99" t="s">
        <v>19</v>
      </c>
      <c r="B5" s="12" t="s">
        <v>8</v>
      </c>
      <c r="C5" s="27">
        <v>1</v>
      </c>
      <c r="D5" s="28">
        <v>5</v>
      </c>
      <c r="E5" s="29">
        <v>4</v>
      </c>
      <c r="F5" s="29">
        <v>2</v>
      </c>
      <c r="G5" s="30">
        <v>6</v>
      </c>
      <c r="H5" s="31">
        <v>0</v>
      </c>
      <c r="I5" s="31">
        <v>3</v>
      </c>
      <c r="J5" s="32">
        <v>8</v>
      </c>
      <c r="K5" s="33">
        <v>10</v>
      </c>
      <c r="L5" s="30">
        <v>9</v>
      </c>
      <c r="M5" s="31">
        <v>1</v>
      </c>
      <c r="N5" s="31">
        <v>0</v>
      </c>
      <c r="O5" s="32">
        <v>2</v>
      </c>
      <c r="P5" s="33">
        <v>44</v>
      </c>
      <c r="Q5" s="33">
        <v>37</v>
      </c>
      <c r="R5" s="30">
        <v>3</v>
      </c>
      <c r="S5" s="32">
        <v>12</v>
      </c>
      <c r="T5" s="30">
        <v>2</v>
      </c>
      <c r="U5" s="31">
        <v>1</v>
      </c>
      <c r="V5" s="31">
        <v>8</v>
      </c>
      <c r="W5" s="32">
        <v>0</v>
      </c>
      <c r="X5" s="30">
        <v>4</v>
      </c>
      <c r="Y5" s="31">
        <v>38</v>
      </c>
      <c r="Z5" s="32">
        <v>34</v>
      </c>
      <c r="AA5" s="30">
        <v>0</v>
      </c>
      <c r="AB5" s="32">
        <v>0</v>
      </c>
      <c r="AC5" s="33">
        <v>16</v>
      </c>
      <c r="AD5" s="33">
        <v>2</v>
      </c>
      <c r="AE5" s="14">
        <f>SUM(C5:AD5)</f>
        <v>252</v>
      </c>
      <c r="AI5" s="112" t="s">
        <v>66</v>
      </c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</row>
    <row r="6" spans="1:46" ht="22.2" x14ac:dyDescent="0.3">
      <c r="A6" s="100"/>
      <c r="B6" s="9" t="s">
        <v>7</v>
      </c>
      <c r="C6" s="34">
        <v>53</v>
      </c>
      <c r="D6" s="35">
        <v>208</v>
      </c>
      <c r="E6" s="36">
        <v>79</v>
      </c>
      <c r="F6" s="36">
        <v>126</v>
      </c>
      <c r="G6" s="37">
        <v>183</v>
      </c>
      <c r="H6" s="38">
        <v>73</v>
      </c>
      <c r="I6" s="38">
        <v>95</v>
      </c>
      <c r="J6" s="39">
        <v>186</v>
      </c>
      <c r="K6" s="40">
        <v>233</v>
      </c>
      <c r="L6" s="37">
        <v>111</v>
      </c>
      <c r="M6" s="38">
        <v>143</v>
      </c>
      <c r="N6" s="38">
        <v>184</v>
      </c>
      <c r="O6" s="39">
        <v>121</v>
      </c>
      <c r="P6" s="40">
        <v>265</v>
      </c>
      <c r="Q6" s="40">
        <v>156</v>
      </c>
      <c r="R6" s="37">
        <v>127</v>
      </c>
      <c r="S6" s="39">
        <v>122</v>
      </c>
      <c r="T6" s="37">
        <v>137</v>
      </c>
      <c r="U6" s="38">
        <v>179</v>
      </c>
      <c r="V6" s="38">
        <v>201</v>
      </c>
      <c r="W6" s="39">
        <v>145</v>
      </c>
      <c r="X6" s="37">
        <v>48</v>
      </c>
      <c r="Y6" s="38">
        <v>185</v>
      </c>
      <c r="Z6" s="39">
        <v>173</v>
      </c>
      <c r="AA6" s="37">
        <v>110</v>
      </c>
      <c r="AB6" s="39">
        <v>55</v>
      </c>
      <c r="AC6" s="40">
        <v>182</v>
      </c>
      <c r="AD6" s="40">
        <v>6</v>
      </c>
      <c r="AE6" s="85">
        <f t="shared" ref="AE6:AE52" si="0">SUM(C6:AD6)</f>
        <v>3886</v>
      </c>
      <c r="AI6" s="4" t="s">
        <v>54</v>
      </c>
      <c r="AJ6" s="4" t="s">
        <v>55</v>
      </c>
      <c r="AK6" s="4" t="s">
        <v>56</v>
      </c>
      <c r="AL6" s="4" t="s">
        <v>57</v>
      </c>
      <c r="AM6" s="4" t="s">
        <v>58</v>
      </c>
      <c r="AN6" s="4" t="s">
        <v>59</v>
      </c>
      <c r="AO6" s="4" t="s">
        <v>60</v>
      </c>
      <c r="AP6" s="4" t="s">
        <v>61</v>
      </c>
      <c r="AQ6" s="4" t="s">
        <v>62</v>
      </c>
      <c r="AR6" s="4" t="s">
        <v>63</v>
      </c>
      <c r="AS6" s="4" t="s">
        <v>64</v>
      </c>
      <c r="AT6" s="4" t="s">
        <v>65</v>
      </c>
    </row>
    <row r="7" spans="1:46" ht="22.2" x14ac:dyDescent="0.3">
      <c r="A7" s="100"/>
      <c r="B7" s="9" t="s">
        <v>6</v>
      </c>
      <c r="C7" s="40">
        <v>54</v>
      </c>
      <c r="D7" s="35">
        <v>213</v>
      </c>
      <c r="E7" s="36">
        <v>83</v>
      </c>
      <c r="F7" s="36">
        <v>128</v>
      </c>
      <c r="G7" s="37">
        <v>189</v>
      </c>
      <c r="H7" s="38">
        <v>73</v>
      </c>
      <c r="I7" s="38">
        <v>98</v>
      </c>
      <c r="J7" s="39">
        <v>194</v>
      </c>
      <c r="K7" s="40">
        <v>243</v>
      </c>
      <c r="L7" s="37">
        <v>120</v>
      </c>
      <c r="M7" s="38">
        <v>144</v>
      </c>
      <c r="N7" s="38">
        <v>184</v>
      </c>
      <c r="O7" s="39">
        <v>123</v>
      </c>
      <c r="P7" s="40">
        <v>309</v>
      </c>
      <c r="Q7" s="40">
        <v>193</v>
      </c>
      <c r="R7" s="37">
        <v>130</v>
      </c>
      <c r="S7" s="39">
        <v>134</v>
      </c>
      <c r="T7" s="35">
        <v>139</v>
      </c>
      <c r="U7" s="36">
        <v>180</v>
      </c>
      <c r="V7" s="36">
        <v>209</v>
      </c>
      <c r="W7" s="41">
        <v>145</v>
      </c>
      <c r="X7" s="37">
        <v>52</v>
      </c>
      <c r="Y7" s="38">
        <v>223</v>
      </c>
      <c r="Z7" s="39">
        <v>207</v>
      </c>
      <c r="AA7" s="37">
        <v>110</v>
      </c>
      <c r="AB7" s="39">
        <v>55</v>
      </c>
      <c r="AC7" s="40">
        <v>198</v>
      </c>
      <c r="AD7" s="40">
        <v>8</v>
      </c>
      <c r="AE7" s="85">
        <f t="shared" si="0"/>
        <v>4138</v>
      </c>
      <c r="AH7" s="2" t="s">
        <v>69</v>
      </c>
      <c r="AI7" s="3">
        <f>AE7</f>
        <v>4138</v>
      </c>
      <c r="AJ7" s="3">
        <f>AE11</f>
        <v>0</v>
      </c>
      <c r="AK7" s="3">
        <f>AE15</f>
        <v>0</v>
      </c>
      <c r="AL7" s="3">
        <f>AE19</f>
        <v>0</v>
      </c>
      <c r="AM7" s="3">
        <f>AE23</f>
        <v>0</v>
      </c>
      <c r="AN7" s="3">
        <f>AE27</f>
        <v>0</v>
      </c>
      <c r="AO7" s="3">
        <f>AE31</f>
        <v>0</v>
      </c>
      <c r="AP7" s="3">
        <f>AE35</f>
        <v>0</v>
      </c>
      <c r="AQ7" s="3">
        <f>AE39</f>
        <v>0</v>
      </c>
      <c r="AR7" s="3">
        <f>AE43</f>
        <v>0</v>
      </c>
      <c r="AS7" s="3">
        <f>AE47</f>
        <v>0</v>
      </c>
      <c r="AT7" s="3">
        <f>AE51</f>
        <v>0</v>
      </c>
    </row>
    <row r="8" spans="1:46" ht="22.2" x14ac:dyDescent="0.3">
      <c r="A8" s="101"/>
      <c r="B8" s="13" t="s">
        <v>5</v>
      </c>
      <c r="C8" s="42">
        <v>2</v>
      </c>
      <c r="D8" s="43">
        <v>13</v>
      </c>
      <c r="E8" s="44">
        <v>3</v>
      </c>
      <c r="F8" s="44">
        <v>5</v>
      </c>
      <c r="G8" s="45">
        <v>6</v>
      </c>
      <c r="H8" s="46">
        <v>2</v>
      </c>
      <c r="I8" s="46">
        <v>5</v>
      </c>
      <c r="J8" s="47">
        <v>7</v>
      </c>
      <c r="K8" s="48">
        <v>9</v>
      </c>
      <c r="L8" s="45">
        <v>8</v>
      </c>
      <c r="M8" s="46">
        <v>7</v>
      </c>
      <c r="N8" s="46">
        <v>4</v>
      </c>
      <c r="O8" s="47">
        <v>0</v>
      </c>
      <c r="P8" s="48">
        <v>83</v>
      </c>
      <c r="Q8" s="48">
        <v>104</v>
      </c>
      <c r="R8" s="45">
        <v>7</v>
      </c>
      <c r="S8" s="47">
        <v>7</v>
      </c>
      <c r="T8" s="45">
        <v>1</v>
      </c>
      <c r="U8" s="46">
        <v>3</v>
      </c>
      <c r="V8" s="46">
        <v>4</v>
      </c>
      <c r="W8" s="47">
        <v>41</v>
      </c>
      <c r="X8" s="45">
        <v>1</v>
      </c>
      <c r="Y8" s="46">
        <v>7</v>
      </c>
      <c r="Z8" s="47">
        <v>10</v>
      </c>
      <c r="AA8" s="45">
        <v>0</v>
      </c>
      <c r="AB8" s="47">
        <v>1</v>
      </c>
      <c r="AC8" s="48">
        <v>2</v>
      </c>
      <c r="AD8" s="48">
        <v>0</v>
      </c>
      <c r="AE8" s="85">
        <f t="shared" si="0"/>
        <v>342</v>
      </c>
      <c r="AH8" s="2" t="s">
        <v>70</v>
      </c>
      <c r="AI8" s="3">
        <f>AE8</f>
        <v>342</v>
      </c>
      <c r="AJ8" s="3">
        <f>AE12</f>
        <v>0</v>
      </c>
      <c r="AK8" s="3">
        <f>AE16</f>
        <v>0</v>
      </c>
      <c r="AL8" s="3">
        <f>AE20</f>
        <v>0</v>
      </c>
      <c r="AM8" s="3">
        <f>AE24</f>
        <v>0</v>
      </c>
      <c r="AN8" s="3">
        <f>AE28</f>
        <v>0</v>
      </c>
      <c r="AO8" s="3">
        <f>AE32</f>
        <v>0</v>
      </c>
      <c r="AP8" s="3">
        <f>AE36</f>
        <v>0</v>
      </c>
      <c r="AQ8" s="3">
        <f>AE40</f>
        <v>0</v>
      </c>
      <c r="AR8" s="3">
        <f>AE44</f>
        <v>0</v>
      </c>
      <c r="AS8" s="3">
        <f>AE48</f>
        <v>0</v>
      </c>
      <c r="AT8" s="3">
        <f>AE52</f>
        <v>0</v>
      </c>
    </row>
    <row r="9" spans="1:46" ht="22.2" x14ac:dyDescent="0.3">
      <c r="A9" s="96" t="s">
        <v>18</v>
      </c>
      <c r="B9" s="17" t="s">
        <v>8</v>
      </c>
      <c r="C9" s="73"/>
      <c r="D9" s="74"/>
      <c r="E9" s="75"/>
      <c r="F9" s="75"/>
      <c r="G9" s="74"/>
      <c r="H9" s="75"/>
      <c r="I9" s="75"/>
      <c r="J9" s="76"/>
      <c r="K9" s="73"/>
      <c r="L9" s="74"/>
      <c r="M9" s="75"/>
      <c r="N9" s="75"/>
      <c r="O9" s="76"/>
      <c r="P9" s="73"/>
      <c r="Q9" s="73"/>
      <c r="R9" s="74"/>
      <c r="S9" s="76"/>
      <c r="T9" s="74"/>
      <c r="U9" s="75"/>
      <c r="V9" s="75"/>
      <c r="W9" s="76"/>
      <c r="X9" s="74"/>
      <c r="Y9" s="75"/>
      <c r="Z9" s="86"/>
      <c r="AA9" s="74"/>
      <c r="AB9" s="76"/>
      <c r="AC9" s="87"/>
      <c r="AD9" s="87"/>
      <c r="AE9" s="85">
        <f t="shared" si="0"/>
        <v>0</v>
      </c>
      <c r="AH9" s="2" t="s">
        <v>71</v>
      </c>
      <c r="AI9" s="3">
        <f>AI7+AI8</f>
        <v>4480</v>
      </c>
      <c r="AJ9" s="3">
        <f>AJ7+AI8+AJ8</f>
        <v>342</v>
      </c>
      <c r="AK9" s="3">
        <f>AK7+AI8+AJ8+AK8</f>
        <v>342</v>
      </c>
      <c r="AL9" s="3">
        <f>AL7+AI8+AJ8+AK8+AL8</f>
        <v>342</v>
      </c>
      <c r="AM9" s="3">
        <f>AM7+AI8+AJ8+AK8+AL8+AM8</f>
        <v>342</v>
      </c>
      <c r="AN9" s="3">
        <f>AN7+AI8+AJ8+AK8+AL8+AM8+AN8</f>
        <v>342</v>
      </c>
      <c r="AO9" s="3">
        <f>AO7+AI8+AJ8+AK8+AL8+AM8+AN8+AO8</f>
        <v>342</v>
      </c>
      <c r="AP9" s="3">
        <f>AP7+AJ8+AK8+AL8+AM8+AN8+AO8+AI8</f>
        <v>342</v>
      </c>
      <c r="AQ9" s="3">
        <f>AQ7+AI8+AJ8+AK8+AL8+AM8+AN8+AO8+AP8+AQ8</f>
        <v>342</v>
      </c>
      <c r="AR9" s="3">
        <f>AR7+AI8+AJ8+AK8+AL8+AM8+AN8+AO8+AP8+AQ8+AR8</f>
        <v>342</v>
      </c>
      <c r="AS9" s="3">
        <f>AS7+AI8+AJ8+AK8+AL8+AM8+AN8+AO8+AP8+AQ8+AR8+AS8</f>
        <v>342</v>
      </c>
      <c r="AT9" s="3">
        <f>AT7+AI8+AJ8+AK8+AL8+AM8+AN8+AO8+AP8+AQ8+AR8+AS8+AT8</f>
        <v>342</v>
      </c>
    </row>
    <row r="10" spans="1:46" x14ac:dyDescent="0.3">
      <c r="A10" s="97"/>
      <c r="B10" s="11" t="s">
        <v>7</v>
      </c>
      <c r="C10" s="77"/>
      <c r="D10" s="78"/>
      <c r="E10" s="79"/>
      <c r="F10" s="79"/>
      <c r="G10" s="78"/>
      <c r="H10" s="79"/>
      <c r="I10" s="79"/>
      <c r="J10" s="80"/>
      <c r="K10" s="77"/>
      <c r="L10" s="78"/>
      <c r="M10" s="79"/>
      <c r="N10" s="79"/>
      <c r="O10" s="80"/>
      <c r="P10" s="77"/>
      <c r="Q10" s="77"/>
      <c r="R10" s="78"/>
      <c r="S10" s="80"/>
      <c r="T10" s="78"/>
      <c r="U10" s="79"/>
      <c r="V10" s="79"/>
      <c r="W10" s="80"/>
      <c r="X10" s="78"/>
      <c r="Y10" s="79"/>
      <c r="Z10" s="88"/>
      <c r="AA10" s="78"/>
      <c r="AB10" s="80"/>
      <c r="AC10" s="89"/>
      <c r="AD10" s="89"/>
      <c r="AE10" s="85">
        <f t="shared" si="0"/>
        <v>0</v>
      </c>
    </row>
    <row r="11" spans="1:46" x14ac:dyDescent="0.3">
      <c r="A11" s="97"/>
      <c r="B11" s="11" t="s">
        <v>6</v>
      </c>
      <c r="C11" s="77"/>
      <c r="D11" s="78"/>
      <c r="E11" s="79"/>
      <c r="F11" s="79"/>
      <c r="G11" s="78"/>
      <c r="H11" s="79"/>
      <c r="I11" s="79"/>
      <c r="J11" s="80"/>
      <c r="K11" s="77"/>
      <c r="L11" s="78"/>
      <c r="M11" s="79"/>
      <c r="N11" s="79"/>
      <c r="O11" s="80"/>
      <c r="P11" s="77"/>
      <c r="Q11" s="77"/>
      <c r="R11" s="78"/>
      <c r="S11" s="80"/>
      <c r="T11" s="78"/>
      <c r="U11" s="79"/>
      <c r="V11" s="79"/>
      <c r="W11" s="80"/>
      <c r="X11" s="78"/>
      <c r="Y11" s="79"/>
      <c r="Z11" s="88"/>
      <c r="AA11" s="78"/>
      <c r="AB11" s="80"/>
      <c r="AC11" s="89"/>
      <c r="AD11" s="89"/>
      <c r="AE11" s="85">
        <f t="shared" si="0"/>
        <v>0</v>
      </c>
    </row>
    <row r="12" spans="1:46" x14ac:dyDescent="0.3">
      <c r="A12" s="98"/>
      <c r="B12" s="18" t="s">
        <v>5</v>
      </c>
      <c r="C12" s="81"/>
      <c r="D12" s="82"/>
      <c r="E12" s="83"/>
      <c r="F12" s="83"/>
      <c r="G12" s="82"/>
      <c r="H12" s="83"/>
      <c r="I12" s="83"/>
      <c r="J12" s="84"/>
      <c r="K12" s="81"/>
      <c r="L12" s="82"/>
      <c r="M12" s="83"/>
      <c r="N12" s="83"/>
      <c r="O12" s="84"/>
      <c r="P12" s="81"/>
      <c r="Q12" s="81"/>
      <c r="R12" s="82"/>
      <c r="S12" s="84"/>
      <c r="T12" s="82"/>
      <c r="U12" s="83"/>
      <c r="V12" s="83"/>
      <c r="W12" s="84"/>
      <c r="X12" s="82"/>
      <c r="Y12" s="83"/>
      <c r="Z12" s="90"/>
      <c r="AA12" s="82"/>
      <c r="AB12" s="84"/>
      <c r="AC12" s="91"/>
      <c r="AD12" s="91"/>
      <c r="AE12" s="85">
        <f t="shared" si="0"/>
        <v>0</v>
      </c>
    </row>
    <row r="13" spans="1:46" x14ac:dyDescent="0.3">
      <c r="A13" s="99" t="s">
        <v>17</v>
      </c>
      <c r="B13" s="12" t="s">
        <v>8</v>
      </c>
      <c r="C13" s="61"/>
      <c r="D13" s="62"/>
      <c r="E13" s="63"/>
      <c r="F13" s="63"/>
      <c r="G13" s="62"/>
      <c r="H13" s="63"/>
      <c r="I13" s="63"/>
      <c r="J13" s="64"/>
      <c r="K13" s="61"/>
      <c r="L13" s="62"/>
      <c r="M13" s="63"/>
      <c r="N13" s="63"/>
      <c r="O13" s="64"/>
      <c r="P13" s="61"/>
      <c r="Q13" s="61"/>
      <c r="R13" s="62"/>
      <c r="S13" s="64"/>
      <c r="T13" s="62"/>
      <c r="U13" s="63"/>
      <c r="V13" s="63"/>
      <c r="W13" s="64"/>
      <c r="X13" s="62"/>
      <c r="Y13" s="63"/>
      <c r="Z13" s="32"/>
      <c r="AA13" s="62"/>
      <c r="AB13" s="64"/>
      <c r="AC13" s="33"/>
      <c r="AD13" s="33"/>
      <c r="AE13" s="85">
        <f t="shared" si="0"/>
        <v>0</v>
      </c>
    </row>
    <row r="14" spans="1:46" x14ac:dyDescent="0.3">
      <c r="A14" s="100"/>
      <c r="B14" s="9" t="s">
        <v>7</v>
      </c>
      <c r="C14" s="65"/>
      <c r="D14" s="66"/>
      <c r="E14" s="67"/>
      <c r="F14" s="67"/>
      <c r="G14" s="66"/>
      <c r="H14" s="67"/>
      <c r="I14" s="67"/>
      <c r="J14" s="68"/>
      <c r="K14" s="65"/>
      <c r="L14" s="66"/>
      <c r="M14" s="67"/>
      <c r="N14" s="67"/>
      <c r="O14" s="68"/>
      <c r="P14" s="65"/>
      <c r="Q14" s="65"/>
      <c r="R14" s="66"/>
      <c r="S14" s="68"/>
      <c r="T14" s="66"/>
      <c r="U14" s="67"/>
      <c r="V14" s="67"/>
      <c r="W14" s="68"/>
      <c r="X14" s="66"/>
      <c r="Y14" s="67"/>
      <c r="Z14" s="39"/>
      <c r="AA14" s="66"/>
      <c r="AB14" s="68"/>
      <c r="AC14" s="40"/>
      <c r="AD14" s="40"/>
      <c r="AE14" s="85">
        <f t="shared" si="0"/>
        <v>0</v>
      </c>
    </row>
    <row r="15" spans="1:46" x14ac:dyDescent="0.3">
      <c r="A15" s="100"/>
      <c r="B15" s="9" t="s">
        <v>6</v>
      </c>
      <c r="C15" s="65"/>
      <c r="D15" s="66"/>
      <c r="E15" s="67"/>
      <c r="F15" s="67"/>
      <c r="G15" s="66"/>
      <c r="H15" s="67"/>
      <c r="I15" s="67"/>
      <c r="J15" s="68"/>
      <c r="K15" s="65"/>
      <c r="L15" s="66"/>
      <c r="M15" s="67"/>
      <c r="N15" s="67"/>
      <c r="O15" s="68"/>
      <c r="P15" s="65"/>
      <c r="Q15" s="65"/>
      <c r="R15" s="66"/>
      <c r="S15" s="68"/>
      <c r="T15" s="66"/>
      <c r="U15" s="67"/>
      <c r="V15" s="67"/>
      <c r="W15" s="68"/>
      <c r="X15" s="66"/>
      <c r="Y15" s="67"/>
      <c r="Z15" s="39"/>
      <c r="AA15" s="66"/>
      <c r="AB15" s="68"/>
      <c r="AC15" s="40"/>
      <c r="AD15" s="40"/>
      <c r="AE15" s="85">
        <f t="shared" si="0"/>
        <v>0</v>
      </c>
    </row>
    <row r="16" spans="1:46" x14ac:dyDescent="0.3">
      <c r="A16" s="101"/>
      <c r="B16" s="13" t="s">
        <v>5</v>
      </c>
      <c r="C16" s="69"/>
      <c r="D16" s="70"/>
      <c r="E16" s="71"/>
      <c r="F16" s="71"/>
      <c r="G16" s="70"/>
      <c r="H16" s="71"/>
      <c r="I16" s="71"/>
      <c r="J16" s="72"/>
      <c r="K16" s="69"/>
      <c r="L16" s="70"/>
      <c r="M16" s="71"/>
      <c r="N16" s="71"/>
      <c r="O16" s="72"/>
      <c r="P16" s="69"/>
      <c r="Q16" s="69"/>
      <c r="R16" s="70"/>
      <c r="S16" s="72"/>
      <c r="T16" s="70"/>
      <c r="U16" s="71"/>
      <c r="V16" s="71"/>
      <c r="W16" s="72"/>
      <c r="X16" s="70"/>
      <c r="Y16" s="71"/>
      <c r="Z16" s="47"/>
      <c r="AA16" s="70"/>
      <c r="AB16" s="72"/>
      <c r="AC16" s="48"/>
      <c r="AD16" s="48"/>
      <c r="AE16" s="85">
        <f t="shared" si="0"/>
        <v>0</v>
      </c>
    </row>
    <row r="17" spans="1:31" s="5" customFormat="1" x14ac:dyDescent="0.3">
      <c r="A17" s="96" t="s">
        <v>16</v>
      </c>
      <c r="B17" s="17" t="s">
        <v>8</v>
      </c>
      <c r="C17" s="73"/>
      <c r="D17" s="74"/>
      <c r="E17" s="75"/>
      <c r="F17" s="75"/>
      <c r="G17" s="74"/>
      <c r="H17" s="75"/>
      <c r="I17" s="75"/>
      <c r="J17" s="76"/>
      <c r="K17" s="73"/>
      <c r="L17" s="74"/>
      <c r="M17" s="75"/>
      <c r="N17" s="75"/>
      <c r="O17" s="76"/>
      <c r="P17" s="73"/>
      <c r="Q17" s="73"/>
      <c r="R17" s="74"/>
      <c r="S17" s="76"/>
      <c r="T17" s="74"/>
      <c r="U17" s="75"/>
      <c r="V17" s="75"/>
      <c r="W17" s="76"/>
      <c r="X17" s="74"/>
      <c r="Y17" s="75"/>
      <c r="Z17" s="86"/>
      <c r="AA17" s="74"/>
      <c r="AB17" s="76"/>
      <c r="AC17" s="87"/>
      <c r="AD17" s="87"/>
      <c r="AE17" s="85">
        <f t="shared" si="0"/>
        <v>0</v>
      </c>
    </row>
    <row r="18" spans="1:31" s="5" customFormat="1" x14ac:dyDescent="0.3">
      <c r="A18" s="97"/>
      <c r="B18" s="11" t="s">
        <v>7</v>
      </c>
      <c r="C18" s="77"/>
      <c r="D18" s="78"/>
      <c r="E18" s="79"/>
      <c r="F18" s="79"/>
      <c r="G18" s="78"/>
      <c r="H18" s="79"/>
      <c r="I18" s="79"/>
      <c r="J18" s="80"/>
      <c r="K18" s="77"/>
      <c r="L18" s="78"/>
      <c r="M18" s="79"/>
      <c r="N18" s="79"/>
      <c r="O18" s="80"/>
      <c r="P18" s="77"/>
      <c r="Q18" s="77"/>
      <c r="R18" s="78"/>
      <c r="S18" s="80"/>
      <c r="T18" s="78"/>
      <c r="U18" s="79"/>
      <c r="V18" s="79"/>
      <c r="W18" s="80"/>
      <c r="X18" s="78"/>
      <c r="Y18" s="79"/>
      <c r="Z18" s="88"/>
      <c r="AA18" s="78"/>
      <c r="AB18" s="80"/>
      <c r="AC18" s="89"/>
      <c r="AD18" s="89"/>
      <c r="AE18" s="85">
        <f t="shared" si="0"/>
        <v>0</v>
      </c>
    </row>
    <row r="19" spans="1:31" s="5" customFormat="1" x14ac:dyDescent="0.3">
      <c r="A19" s="97"/>
      <c r="B19" s="11" t="s">
        <v>6</v>
      </c>
      <c r="C19" s="77"/>
      <c r="D19" s="78"/>
      <c r="E19" s="79"/>
      <c r="F19" s="79"/>
      <c r="G19" s="78"/>
      <c r="H19" s="79"/>
      <c r="I19" s="79"/>
      <c r="J19" s="80"/>
      <c r="K19" s="77"/>
      <c r="L19" s="78"/>
      <c r="M19" s="79"/>
      <c r="N19" s="79"/>
      <c r="O19" s="80"/>
      <c r="P19" s="77"/>
      <c r="Q19" s="77"/>
      <c r="R19" s="78"/>
      <c r="S19" s="80"/>
      <c r="T19" s="78"/>
      <c r="U19" s="79"/>
      <c r="V19" s="79"/>
      <c r="W19" s="80"/>
      <c r="X19" s="78"/>
      <c r="Y19" s="79"/>
      <c r="Z19" s="88"/>
      <c r="AA19" s="78"/>
      <c r="AB19" s="80"/>
      <c r="AC19" s="89"/>
      <c r="AD19" s="89"/>
      <c r="AE19" s="85">
        <f t="shared" si="0"/>
        <v>0</v>
      </c>
    </row>
    <row r="20" spans="1:31" s="5" customFormat="1" x14ac:dyDescent="0.3">
      <c r="A20" s="98"/>
      <c r="B20" s="18" t="s">
        <v>5</v>
      </c>
      <c r="C20" s="81"/>
      <c r="D20" s="82"/>
      <c r="E20" s="83"/>
      <c r="F20" s="83"/>
      <c r="G20" s="82"/>
      <c r="H20" s="83"/>
      <c r="I20" s="83"/>
      <c r="J20" s="84"/>
      <c r="K20" s="81"/>
      <c r="L20" s="82"/>
      <c r="M20" s="83"/>
      <c r="N20" s="83"/>
      <c r="O20" s="84"/>
      <c r="P20" s="81"/>
      <c r="Q20" s="81"/>
      <c r="R20" s="82"/>
      <c r="S20" s="84"/>
      <c r="T20" s="82"/>
      <c r="U20" s="83"/>
      <c r="V20" s="83"/>
      <c r="W20" s="84"/>
      <c r="X20" s="82"/>
      <c r="Y20" s="83"/>
      <c r="Z20" s="90"/>
      <c r="AA20" s="82"/>
      <c r="AB20" s="84"/>
      <c r="AC20" s="91"/>
      <c r="AD20" s="91"/>
      <c r="AE20" s="85">
        <f t="shared" si="0"/>
        <v>0</v>
      </c>
    </row>
    <row r="21" spans="1:31" x14ac:dyDescent="0.3">
      <c r="A21" s="99" t="s">
        <v>15</v>
      </c>
      <c r="B21" s="12" t="s">
        <v>8</v>
      </c>
      <c r="C21" s="61"/>
      <c r="D21" s="62"/>
      <c r="E21" s="63"/>
      <c r="F21" s="63"/>
      <c r="G21" s="62"/>
      <c r="H21" s="63"/>
      <c r="I21" s="63"/>
      <c r="J21" s="64"/>
      <c r="K21" s="61"/>
      <c r="L21" s="62"/>
      <c r="M21" s="63"/>
      <c r="N21" s="63"/>
      <c r="O21" s="64"/>
      <c r="P21" s="61"/>
      <c r="Q21" s="61"/>
      <c r="R21" s="62"/>
      <c r="S21" s="64"/>
      <c r="T21" s="62"/>
      <c r="U21" s="63"/>
      <c r="V21" s="63"/>
      <c r="W21" s="64"/>
      <c r="X21" s="62"/>
      <c r="Y21" s="63"/>
      <c r="Z21" s="32"/>
      <c r="AA21" s="62"/>
      <c r="AB21" s="64"/>
      <c r="AC21" s="33"/>
      <c r="AD21" s="33"/>
      <c r="AE21" s="85">
        <f t="shared" si="0"/>
        <v>0</v>
      </c>
    </row>
    <row r="22" spans="1:31" x14ac:dyDescent="0.3">
      <c r="A22" s="100"/>
      <c r="B22" s="9" t="s">
        <v>7</v>
      </c>
      <c r="C22" s="65"/>
      <c r="D22" s="66"/>
      <c r="E22" s="67"/>
      <c r="F22" s="67"/>
      <c r="G22" s="66"/>
      <c r="H22" s="67"/>
      <c r="I22" s="67"/>
      <c r="J22" s="68"/>
      <c r="K22" s="65"/>
      <c r="L22" s="66"/>
      <c r="M22" s="67"/>
      <c r="N22" s="67"/>
      <c r="O22" s="68"/>
      <c r="P22" s="65"/>
      <c r="Q22" s="65"/>
      <c r="R22" s="66"/>
      <c r="S22" s="68"/>
      <c r="T22" s="66"/>
      <c r="U22" s="67"/>
      <c r="V22" s="67"/>
      <c r="W22" s="68"/>
      <c r="X22" s="66"/>
      <c r="Y22" s="67"/>
      <c r="Z22" s="39"/>
      <c r="AA22" s="66"/>
      <c r="AB22" s="68"/>
      <c r="AC22" s="40"/>
      <c r="AD22" s="40"/>
      <c r="AE22" s="85">
        <f t="shared" si="0"/>
        <v>0</v>
      </c>
    </row>
    <row r="23" spans="1:31" x14ac:dyDescent="0.3">
      <c r="A23" s="100"/>
      <c r="B23" s="9" t="s">
        <v>6</v>
      </c>
      <c r="C23" s="65"/>
      <c r="D23" s="66"/>
      <c r="E23" s="67"/>
      <c r="F23" s="67"/>
      <c r="G23" s="66"/>
      <c r="H23" s="67"/>
      <c r="I23" s="67"/>
      <c r="J23" s="68"/>
      <c r="K23" s="65"/>
      <c r="L23" s="66"/>
      <c r="M23" s="67"/>
      <c r="N23" s="67"/>
      <c r="O23" s="68"/>
      <c r="P23" s="65"/>
      <c r="Q23" s="65"/>
      <c r="R23" s="66"/>
      <c r="S23" s="68"/>
      <c r="T23" s="66"/>
      <c r="U23" s="67"/>
      <c r="V23" s="67"/>
      <c r="W23" s="68"/>
      <c r="X23" s="66"/>
      <c r="Y23" s="67"/>
      <c r="Z23" s="39"/>
      <c r="AA23" s="66"/>
      <c r="AB23" s="68"/>
      <c r="AC23" s="40"/>
      <c r="AD23" s="40"/>
      <c r="AE23" s="85">
        <f t="shared" si="0"/>
        <v>0</v>
      </c>
    </row>
    <row r="24" spans="1:31" x14ac:dyDescent="0.3">
      <c r="A24" s="101"/>
      <c r="B24" s="13" t="s">
        <v>5</v>
      </c>
      <c r="C24" s="69"/>
      <c r="D24" s="70"/>
      <c r="E24" s="71"/>
      <c r="F24" s="71"/>
      <c r="G24" s="70"/>
      <c r="H24" s="71"/>
      <c r="I24" s="71"/>
      <c r="J24" s="72"/>
      <c r="K24" s="69"/>
      <c r="L24" s="70"/>
      <c r="M24" s="71"/>
      <c r="N24" s="71"/>
      <c r="O24" s="72"/>
      <c r="P24" s="69"/>
      <c r="Q24" s="69"/>
      <c r="R24" s="70"/>
      <c r="S24" s="72"/>
      <c r="T24" s="70"/>
      <c r="U24" s="71"/>
      <c r="V24" s="71"/>
      <c r="W24" s="72"/>
      <c r="X24" s="70"/>
      <c r="Y24" s="71"/>
      <c r="Z24" s="47"/>
      <c r="AA24" s="70"/>
      <c r="AB24" s="72"/>
      <c r="AC24" s="48"/>
      <c r="AD24" s="48"/>
      <c r="AE24" s="85">
        <f t="shared" si="0"/>
        <v>0</v>
      </c>
    </row>
    <row r="25" spans="1:31" x14ac:dyDescent="0.3">
      <c r="A25" s="102" t="s">
        <v>14</v>
      </c>
      <c r="B25" s="15" t="s">
        <v>8</v>
      </c>
      <c r="C25" s="49"/>
      <c r="D25" s="50"/>
      <c r="E25" s="51"/>
      <c r="F25" s="51"/>
      <c r="G25" s="50"/>
      <c r="H25" s="51"/>
      <c r="I25" s="51"/>
      <c r="J25" s="52"/>
      <c r="K25" s="49"/>
      <c r="L25" s="50"/>
      <c r="M25" s="51"/>
      <c r="N25" s="51"/>
      <c r="O25" s="52"/>
      <c r="P25" s="49"/>
      <c r="Q25" s="49"/>
      <c r="R25" s="50"/>
      <c r="S25" s="52"/>
      <c r="T25" s="50"/>
      <c r="U25" s="51"/>
      <c r="V25" s="51"/>
      <c r="W25" s="52"/>
      <c r="X25" s="50"/>
      <c r="Y25" s="75"/>
      <c r="Z25" s="86"/>
      <c r="AA25" s="74"/>
      <c r="AB25" s="76"/>
      <c r="AC25" s="87"/>
      <c r="AD25" s="87"/>
      <c r="AE25" s="85">
        <f t="shared" si="0"/>
        <v>0</v>
      </c>
    </row>
    <row r="26" spans="1:31" x14ac:dyDescent="0.3">
      <c r="A26" s="103"/>
      <c r="B26" s="10" t="s">
        <v>7</v>
      </c>
      <c r="C26" s="53"/>
      <c r="D26" s="54"/>
      <c r="E26" s="55"/>
      <c r="F26" s="55"/>
      <c r="G26" s="54"/>
      <c r="H26" s="55"/>
      <c r="I26" s="55"/>
      <c r="J26" s="56"/>
      <c r="K26" s="53"/>
      <c r="L26" s="54"/>
      <c r="M26" s="55"/>
      <c r="N26" s="55"/>
      <c r="O26" s="56"/>
      <c r="P26" s="53"/>
      <c r="Q26" s="53"/>
      <c r="R26" s="54"/>
      <c r="S26" s="56"/>
      <c r="T26" s="54"/>
      <c r="U26" s="55"/>
      <c r="V26" s="55"/>
      <c r="W26" s="56"/>
      <c r="X26" s="54"/>
      <c r="Y26" s="79"/>
      <c r="Z26" s="88"/>
      <c r="AA26" s="78"/>
      <c r="AB26" s="80"/>
      <c r="AC26" s="89"/>
      <c r="AD26" s="89"/>
      <c r="AE26" s="85">
        <f t="shared" si="0"/>
        <v>0</v>
      </c>
    </row>
    <row r="27" spans="1:31" x14ac:dyDescent="0.3">
      <c r="A27" s="103"/>
      <c r="B27" s="10" t="s">
        <v>6</v>
      </c>
      <c r="C27" s="53"/>
      <c r="D27" s="54"/>
      <c r="E27" s="55"/>
      <c r="F27" s="55"/>
      <c r="G27" s="54"/>
      <c r="H27" s="55"/>
      <c r="I27" s="55"/>
      <c r="J27" s="56"/>
      <c r="K27" s="53"/>
      <c r="L27" s="54"/>
      <c r="M27" s="55"/>
      <c r="N27" s="55"/>
      <c r="O27" s="56"/>
      <c r="P27" s="53"/>
      <c r="Q27" s="53"/>
      <c r="R27" s="54"/>
      <c r="S27" s="56"/>
      <c r="T27" s="54"/>
      <c r="U27" s="55"/>
      <c r="V27" s="55"/>
      <c r="W27" s="56"/>
      <c r="X27" s="54"/>
      <c r="Y27" s="79"/>
      <c r="Z27" s="88"/>
      <c r="AA27" s="78"/>
      <c r="AB27" s="80"/>
      <c r="AC27" s="89"/>
      <c r="AD27" s="89"/>
      <c r="AE27" s="85">
        <f t="shared" si="0"/>
        <v>0</v>
      </c>
    </row>
    <row r="28" spans="1:31" x14ac:dyDescent="0.3">
      <c r="A28" s="104"/>
      <c r="B28" s="16" t="s">
        <v>5</v>
      </c>
      <c r="C28" s="57"/>
      <c r="D28" s="58"/>
      <c r="E28" s="59"/>
      <c r="F28" s="59"/>
      <c r="G28" s="58"/>
      <c r="H28" s="59"/>
      <c r="I28" s="59"/>
      <c r="J28" s="60"/>
      <c r="K28" s="57"/>
      <c r="L28" s="58"/>
      <c r="M28" s="59"/>
      <c r="N28" s="59"/>
      <c r="O28" s="60"/>
      <c r="P28" s="57"/>
      <c r="Q28" s="57"/>
      <c r="R28" s="58"/>
      <c r="S28" s="60"/>
      <c r="T28" s="58"/>
      <c r="U28" s="59"/>
      <c r="V28" s="59"/>
      <c r="W28" s="60"/>
      <c r="X28" s="58"/>
      <c r="Y28" s="83"/>
      <c r="Z28" s="90"/>
      <c r="AA28" s="82"/>
      <c r="AB28" s="84"/>
      <c r="AC28" s="91"/>
      <c r="AD28" s="91"/>
      <c r="AE28" s="85">
        <f t="shared" si="0"/>
        <v>0</v>
      </c>
    </row>
    <row r="29" spans="1:31" x14ac:dyDescent="0.3">
      <c r="A29" s="99" t="s">
        <v>13</v>
      </c>
      <c r="B29" s="12" t="s">
        <v>8</v>
      </c>
      <c r="C29" s="61"/>
      <c r="D29" s="62"/>
      <c r="E29" s="63"/>
      <c r="F29" s="63"/>
      <c r="G29" s="62"/>
      <c r="H29" s="63"/>
      <c r="I29" s="63"/>
      <c r="J29" s="64"/>
      <c r="K29" s="61"/>
      <c r="L29" s="62"/>
      <c r="M29" s="63"/>
      <c r="N29" s="63"/>
      <c r="O29" s="64"/>
      <c r="P29" s="61"/>
      <c r="Q29" s="61"/>
      <c r="R29" s="62"/>
      <c r="S29" s="64"/>
      <c r="T29" s="62"/>
      <c r="U29" s="63"/>
      <c r="V29" s="63"/>
      <c r="W29" s="64"/>
      <c r="X29" s="62"/>
      <c r="Y29" s="63"/>
      <c r="Z29" s="32"/>
      <c r="AA29" s="62"/>
      <c r="AB29" s="64"/>
      <c r="AC29" s="33"/>
      <c r="AD29" s="33"/>
      <c r="AE29" s="85">
        <f t="shared" si="0"/>
        <v>0</v>
      </c>
    </row>
    <row r="30" spans="1:31" x14ac:dyDescent="0.3">
      <c r="A30" s="100"/>
      <c r="B30" s="9" t="s">
        <v>7</v>
      </c>
      <c r="C30" s="65"/>
      <c r="D30" s="66"/>
      <c r="E30" s="67"/>
      <c r="F30" s="67"/>
      <c r="G30" s="66"/>
      <c r="H30" s="67"/>
      <c r="I30" s="67"/>
      <c r="J30" s="68"/>
      <c r="K30" s="65"/>
      <c r="L30" s="66"/>
      <c r="M30" s="67"/>
      <c r="N30" s="67"/>
      <c r="O30" s="68"/>
      <c r="P30" s="65"/>
      <c r="Q30" s="65"/>
      <c r="R30" s="66"/>
      <c r="S30" s="68"/>
      <c r="T30" s="66"/>
      <c r="U30" s="67"/>
      <c r="V30" s="67"/>
      <c r="W30" s="68"/>
      <c r="X30" s="66"/>
      <c r="Y30" s="67"/>
      <c r="Z30" s="39"/>
      <c r="AA30" s="66"/>
      <c r="AB30" s="68"/>
      <c r="AC30" s="40"/>
      <c r="AD30" s="40"/>
      <c r="AE30" s="85">
        <f t="shared" si="0"/>
        <v>0</v>
      </c>
    </row>
    <row r="31" spans="1:31" x14ac:dyDescent="0.3">
      <c r="A31" s="100"/>
      <c r="B31" s="9" t="s">
        <v>6</v>
      </c>
      <c r="C31" s="65"/>
      <c r="D31" s="66"/>
      <c r="E31" s="67"/>
      <c r="F31" s="67"/>
      <c r="G31" s="66"/>
      <c r="H31" s="67"/>
      <c r="I31" s="67"/>
      <c r="J31" s="68"/>
      <c r="K31" s="65"/>
      <c r="L31" s="66"/>
      <c r="M31" s="67"/>
      <c r="N31" s="67"/>
      <c r="O31" s="68"/>
      <c r="P31" s="65"/>
      <c r="Q31" s="65"/>
      <c r="R31" s="66"/>
      <c r="S31" s="68"/>
      <c r="T31" s="66"/>
      <c r="U31" s="67"/>
      <c r="V31" s="67"/>
      <c r="W31" s="68"/>
      <c r="X31" s="66"/>
      <c r="Y31" s="67"/>
      <c r="Z31" s="39"/>
      <c r="AA31" s="66"/>
      <c r="AB31" s="68"/>
      <c r="AC31" s="40"/>
      <c r="AD31" s="40"/>
      <c r="AE31" s="85">
        <f t="shared" si="0"/>
        <v>0</v>
      </c>
    </row>
    <row r="32" spans="1:31" x14ac:dyDescent="0.3">
      <c r="A32" s="101"/>
      <c r="B32" s="13" t="s">
        <v>5</v>
      </c>
      <c r="C32" s="69"/>
      <c r="D32" s="70"/>
      <c r="E32" s="71"/>
      <c r="F32" s="71"/>
      <c r="G32" s="70"/>
      <c r="H32" s="71"/>
      <c r="I32" s="71"/>
      <c r="J32" s="72"/>
      <c r="K32" s="69"/>
      <c r="L32" s="70"/>
      <c r="M32" s="71"/>
      <c r="N32" s="71"/>
      <c r="O32" s="72"/>
      <c r="P32" s="69"/>
      <c r="Q32" s="69"/>
      <c r="R32" s="70"/>
      <c r="S32" s="72"/>
      <c r="T32" s="70"/>
      <c r="U32" s="71"/>
      <c r="V32" s="71"/>
      <c r="W32" s="72"/>
      <c r="X32" s="70"/>
      <c r="Y32" s="71"/>
      <c r="Z32" s="47"/>
      <c r="AA32" s="70"/>
      <c r="AB32" s="72"/>
      <c r="AC32" s="48"/>
      <c r="AD32" s="48"/>
      <c r="AE32" s="85">
        <f t="shared" si="0"/>
        <v>0</v>
      </c>
    </row>
    <row r="33" spans="1:31" x14ac:dyDescent="0.3">
      <c r="A33" s="102" t="s">
        <v>12</v>
      </c>
      <c r="B33" s="15" t="s">
        <v>8</v>
      </c>
      <c r="C33" s="49"/>
      <c r="D33" s="50"/>
      <c r="E33" s="51"/>
      <c r="F33" s="51"/>
      <c r="G33" s="50"/>
      <c r="H33" s="51"/>
      <c r="I33" s="51"/>
      <c r="J33" s="52"/>
      <c r="K33" s="49"/>
      <c r="L33" s="50"/>
      <c r="M33" s="51"/>
      <c r="N33" s="51"/>
      <c r="O33" s="52"/>
      <c r="P33" s="49"/>
      <c r="Q33" s="49"/>
      <c r="R33" s="50"/>
      <c r="S33" s="52"/>
      <c r="T33" s="50"/>
      <c r="U33" s="51"/>
      <c r="V33" s="51"/>
      <c r="W33" s="52"/>
      <c r="X33" s="50"/>
      <c r="Y33" s="51"/>
      <c r="Z33" s="52"/>
      <c r="AA33" s="50"/>
      <c r="AB33" s="76"/>
      <c r="AC33" s="87"/>
      <c r="AD33" s="73"/>
      <c r="AE33" s="85">
        <f t="shared" si="0"/>
        <v>0</v>
      </c>
    </row>
    <row r="34" spans="1:31" x14ac:dyDescent="0.3">
      <c r="A34" s="103"/>
      <c r="B34" s="10" t="s">
        <v>7</v>
      </c>
      <c r="C34" s="53"/>
      <c r="D34" s="54"/>
      <c r="E34" s="55"/>
      <c r="F34" s="55"/>
      <c r="G34" s="54"/>
      <c r="H34" s="55"/>
      <c r="I34" s="55"/>
      <c r="J34" s="56"/>
      <c r="K34" s="53"/>
      <c r="L34" s="54"/>
      <c r="M34" s="55"/>
      <c r="N34" s="55"/>
      <c r="O34" s="56"/>
      <c r="P34" s="53"/>
      <c r="Q34" s="53"/>
      <c r="R34" s="54"/>
      <c r="S34" s="56"/>
      <c r="T34" s="54"/>
      <c r="U34" s="55"/>
      <c r="V34" s="55"/>
      <c r="W34" s="56"/>
      <c r="X34" s="54"/>
      <c r="Y34" s="55"/>
      <c r="Z34" s="56"/>
      <c r="AA34" s="54"/>
      <c r="AB34" s="80"/>
      <c r="AC34" s="89"/>
      <c r="AD34" s="77"/>
      <c r="AE34" s="85">
        <f t="shared" si="0"/>
        <v>0</v>
      </c>
    </row>
    <row r="35" spans="1:31" x14ac:dyDescent="0.3">
      <c r="A35" s="103"/>
      <c r="B35" s="10" t="s">
        <v>6</v>
      </c>
      <c r="C35" s="53"/>
      <c r="D35" s="54"/>
      <c r="E35" s="55"/>
      <c r="F35" s="55"/>
      <c r="G35" s="54"/>
      <c r="H35" s="55"/>
      <c r="I35" s="55"/>
      <c r="J35" s="56"/>
      <c r="K35" s="53"/>
      <c r="L35" s="54"/>
      <c r="M35" s="55"/>
      <c r="N35" s="55"/>
      <c r="O35" s="56"/>
      <c r="P35" s="53"/>
      <c r="Q35" s="53"/>
      <c r="R35" s="54"/>
      <c r="S35" s="56"/>
      <c r="T35" s="54"/>
      <c r="U35" s="55"/>
      <c r="V35" s="55"/>
      <c r="W35" s="56"/>
      <c r="X35" s="54"/>
      <c r="Y35" s="55"/>
      <c r="Z35" s="56"/>
      <c r="AA35" s="54"/>
      <c r="AB35" s="80"/>
      <c r="AC35" s="89"/>
      <c r="AD35" s="77"/>
      <c r="AE35" s="85">
        <f t="shared" si="0"/>
        <v>0</v>
      </c>
    </row>
    <row r="36" spans="1:31" x14ac:dyDescent="0.3">
      <c r="A36" s="104"/>
      <c r="B36" s="16" t="s">
        <v>5</v>
      </c>
      <c r="C36" s="57"/>
      <c r="D36" s="58"/>
      <c r="E36" s="59"/>
      <c r="F36" s="59"/>
      <c r="G36" s="58"/>
      <c r="H36" s="59"/>
      <c r="I36" s="59"/>
      <c r="J36" s="60"/>
      <c r="K36" s="57"/>
      <c r="L36" s="58"/>
      <c r="M36" s="59"/>
      <c r="N36" s="59"/>
      <c r="O36" s="60"/>
      <c r="P36" s="57"/>
      <c r="Q36" s="57"/>
      <c r="R36" s="58"/>
      <c r="S36" s="60"/>
      <c r="T36" s="58"/>
      <c r="U36" s="59"/>
      <c r="V36" s="59"/>
      <c r="W36" s="60"/>
      <c r="X36" s="58"/>
      <c r="Y36" s="59"/>
      <c r="Z36" s="60"/>
      <c r="AA36" s="58"/>
      <c r="AB36" s="84"/>
      <c r="AC36" s="91"/>
      <c r="AD36" s="81"/>
      <c r="AE36" s="85">
        <f t="shared" si="0"/>
        <v>0</v>
      </c>
    </row>
    <row r="37" spans="1:31" x14ac:dyDescent="0.3">
      <c r="A37" s="99" t="s">
        <v>11</v>
      </c>
      <c r="B37" s="12" t="s">
        <v>8</v>
      </c>
      <c r="C37" s="61"/>
      <c r="D37" s="62"/>
      <c r="E37" s="63"/>
      <c r="F37" s="63"/>
      <c r="G37" s="62"/>
      <c r="H37" s="63"/>
      <c r="I37" s="63"/>
      <c r="J37" s="64"/>
      <c r="K37" s="61"/>
      <c r="L37" s="62"/>
      <c r="M37" s="63"/>
      <c r="N37" s="63"/>
      <c r="O37" s="64"/>
      <c r="P37" s="61"/>
      <c r="Q37" s="61"/>
      <c r="R37" s="62"/>
      <c r="S37" s="64"/>
      <c r="T37" s="62"/>
      <c r="U37" s="63"/>
      <c r="V37" s="63"/>
      <c r="W37" s="64"/>
      <c r="X37" s="62"/>
      <c r="Y37" s="63"/>
      <c r="Z37" s="64"/>
      <c r="AA37" s="62"/>
      <c r="AB37" s="64"/>
      <c r="AC37" s="61"/>
      <c r="AD37" s="61"/>
      <c r="AE37" s="85">
        <f t="shared" si="0"/>
        <v>0</v>
      </c>
    </row>
    <row r="38" spans="1:31" x14ac:dyDescent="0.3">
      <c r="A38" s="100"/>
      <c r="B38" s="9" t="s">
        <v>7</v>
      </c>
      <c r="C38" s="65"/>
      <c r="D38" s="66"/>
      <c r="E38" s="67"/>
      <c r="F38" s="67"/>
      <c r="G38" s="66"/>
      <c r="H38" s="67"/>
      <c r="I38" s="67"/>
      <c r="J38" s="68"/>
      <c r="K38" s="65"/>
      <c r="L38" s="66"/>
      <c r="M38" s="67"/>
      <c r="N38" s="67"/>
      <c r="O38" s="68"/>
      <c r="P38" s="65"/>
      <c r="Q38" s="65"/>
      <c r="R38" s="66"/>
      <c r="S38" s="68"/>
      <c r="T38" s="66"/>
      <c r="U38" s="67"/>
      <c r="V38" s="67"/>
      <c r="W38" s="68"/>
      <c r="X38" s="66"/>
      <c r="Y38" s="67"/>
      <c r="Z38" s="68"/>
      <c r="AA38" s="66"/>
      <c r="AB38" s="68"/>
      <c r="AC38" s="65"/>
      <c r="AD38" s="65"/>
      <c r="AE38" s="85">
        <f t="shared" si="0"/>
        <v>0</v>
      </c>
    </row>
    <row r="39" spans="1:31" x14ac:dyDescent="0.3">
      <c r="A39" s="100"/>
      <c r="B39" s="9" t="s">
        <v>6</v>
      </c>
      <c r="C39" s="65"/>
      <c r="D39" s="66"/>
      <c r="E39" s="67"/>
      <c r="F39" s="67"/>
      <c r="G39" s="66"/>
      <c r="H39" s="67"/>
      <c r="I39" s="67"/>
      <c r="J39" s="68"/>
      <c r="K39" s="65"/>
      <c r="L39" s="66"/>
      <c r="M39" s="67"/>
      <c r="N39" s="67"/>
      <c r="O39" s="68"/>
      <c r="P39" s="65"/>
      <c r="Q39" s="65"/>
      <c r="R39" s="66"/>
      <c r="S39" s="68"/>
      <c r="T39" s="66"/>
      <c r="U39" s="67"/>
      <c r="V39" s="67"/>
      <c r="W39" s="68"/>
      <c r="X39" s="66"/>
      <c r="Y39" s="67"/>
      <c r="Z39" s="68"/>
      <c r="AA39" s="66"/>
      <c r="AB39" s="68"/>
      <c r="AC39" s="65"/>
      <c r="AD39" s="65"/>
      <c r="AE39" s="85">
        <f t="shared" si="0"/>
        <v>0</v>
      </c>
    </row>
    <row r="40" spans="1:31" x14ac:dyDescent="0.3">
      <c r="A40" s="101"/>
      <c r="B40" s="13" t="s">
        <v>5</v>
      </c>
      <c r="C40" s="69"/>
      <c r="D40" s="70"/>
      <c r="E40" s="71"/>
      <c r="F40" s="71"/>
      <c r="G40" s="70"/>
      <c r="H40" s="71"/>
      <c r="I40" s="71"/>
      <c r="J40" s="72"/>
      <c r="K40" s="69"/>
      <c r="L40" s="70"/>
      <c r="M40" s="71"/>
      <c r="N40" s="71"/>
      <c r="O40" s="72"/>
      <c r="P40" s="69"/>
      <c r="Q40" s="69"/>
      <c r="R40" s="70"/>
      <c r="S40" s="72"/>
      <c r="T40" s="70"/>
      <c r="U40" s="71"/>
      <c r="V40" s="71"/>
      <c r="W40" s="72"/>
      <c r="X40" s="70"/>
      <c r="Y40" s="71"/>
      <c r="Z40" s="72"/>
      <c r="AA40" s="70"/>
      <c r="AB40" s="72"/>
      <c r="AC40" s="69"/>
      <c r="AD40" s="69"/>
      <c r="AE40" s="85">
        <f t="shared" si="0"/>
        <v>0</v>
      </c>
    </row>
    <row r="41" spans="1:31" x14ac:dyDescent="0.3">
      <c r="A41" s="102" t="s">
        <v>10</v>
      </c>
      <c r="B41" s="15" t="s">
        <v>8</v>
      </c>
      <c r="C41" s="49"/>
      <c r="D41" s="50"/>
      <c r="E41" s="51"/>
      <c r="F41" s="51"/>
      <c r="G41" s="50"/>
      <c r="H41" s="51"/>
      <c r="I41" s="51"/>
      <c r="J41" s="52"/>
      <c r="K41" s="49"/>
      <c r="L41" s="50"/>
      <c r="M41" s="51"/>
      <c r="N41" s="51"/>
      <c r="O41" s="52"/>
      <c r="P41" s="49"/>
      <c r="Q41" s="49"/>
      <c r="R41" s="50"/>
      <c r="S41" s="52"/>
      <c r="T41" s="50"/>
      <c r="U41" s="51"/>
      <c r="V41" s="51"/>
      <c r="W41" s="52"/>
      <c r="X41" s="50"/>
      <c r="Y41" s="51"/>
      <c r="Z41" s="52"/>
      <c r="AA41" s="74"/>
      <c r="AB41" s="76"/>
      <c r="AC41" s="73"/>
      <c r="AD41" s="49"/>
      <c r="AE41" s="85">
        <f t="shared" si="0"/>
        <v>0</v>
      </c>
    </row>
    <row r="42" spans="1:31" x14ac:dyDescent="0.3">
      <c r="A42" s="103"/>
      <c r="B42" s="10" t="s">
        <v>7</v>
      </c>
      <c r="C42" s="53"/>
      <c r="D42" s="54"/>
      <c r="E42" s="55"/>
      <c r="F42" s="55"/>
      <c r="G42" s="54"/>
      <c r="H42" s="55"/>
      <c r="I42" s="55"/>
      <c r="J42" s="56"/>
      <c r="K42" s="53"/>
      <c r="L42" s="54"/>
      <c r="M42" s="55"/>
      <c r="N42" s="55"/>
      <c r="O42" s="56"/>
      <c r="P42" s="53"/>
      <c r="Q42" s="53"/>
      <c r="R42" s="54"/>
      <c r="S42" s="56"/>
      <c r="T42" s="54"/>
      <c r="U42" s="55"/>
      <c r="V42" s="55"/>
      <c r="W42" s="56"/>
      <c r="X42" s="54"/>
      <c r="Y42" s="55"/>
      <c r="Z42" s="56"/>
      <c r="AA42" s="78"/>
      <c r="AB42" s="80"/>
      <c r="AC42" s="77"/>
      <c r="AD42" s="53"/>
      <c r="AE42" s="85">
        <f t="shared" si="0"/>
        <v>0</v>
      </c>
    </row>
    <row r="43" spans="1:31" x14ac:dyDescent="0.3">
      <c r="A43" s="103"/>
      <c r="B43" s="10" t="s">
        <v>6</v>
      </c>
      <c r="C43" s="53"/>
      <c r="D43" s="54"/>
      <c r="E43" s="55"/>
      <c r="F43" s="55"/>
      <c r="G43" s="54"/>
      <c r="H43" s="55"/>
      <c r="I43" s="55"/>
      <c r="J43" s="56"/>
      <c r="K43" s="53"/>
      <c r="L43" s="54"/>
      <c r="M43" s="55"/>
      <c r="N43" s="55"/>
      <c r="O43" s="56"/>
      <c r="P43" s="53"/>
      <c r="Q43" s="53"/>
      <c r="R43" s="54"/>
      <c r="S43" s="56"/>
      <c r="T43" s="54"/>
      <c r="U43" s="55"/>
      <c r="V43" s="55"/>
      <c r="W43" s="56"/>
      <c r="X43" s="54"/>
      <c r="Y43" s="55"/>
      <c r="Z43" s="56"/>
      <c r="AA43" s="78"/>
      <c r="AB43" s="80"/>
      <c r="AC43" s="77"/>
      <c r="AD43" s="53"/>
      <c r="AE43" s="85">
        <f t="shared" si="0"/>
        <v>0</v>
      </c>
    </row>
    <row r="44" spans="1:31" x14ac:dyDescent="0.3">
      <c r="A44" s="104"/>
      <c r="B44" s="16" t="s">
        <v>5</v>
      </c>
      <c r="C44" s="57"/>
      <c r="D44" s="58"/>
      <c r="E44" s="59"/>
      <c r="F44" s="59"/>
      <c r="G44" s="58"/>
      <c r="H44" s="59"/>
      <c r="I44" s="59"/>
      <c r="J44" s="60"/>
      <c r="K44" s="57"/>
      <c r="L44" s="58"/>
      <c r="M44" s="59"/>
      <c r="N44" s="59"/>
      <c r="O44" s="60"/>
      <c r="P44" s="57"/>
      <c r="Q44" s="57"/>
      <c r="R44" s="58"/>
      <c r="S44" s="60"/>
      <c r="T44" s="58"/>
      <c r="U44" s="59"/>
      <c r="V44" s="59"/>
      <c r="W44" s="60"/>
      <c r="X44" s="58"/>
      <c r="Y44" s="59"/>
      <c r="Z44" s="60"/>
      <c r="AA44" s="82"/>
      <c r="AB44" s="84"/>
      <c r="AC44" s="81"/>
      <c r="AD44" s="57"/>
      <c r="AE44" s="85">
        <f t="shared" si="0"/>
        <v>0</v>
      </c>
    </row>
    <row r="45" spans="1:31" x14ac:dyDescent="0.3">
      <c r="A45" s="99" t="s">
        <v>9</v>
      </c>
      <c r="B45" s="12" t="s">
        <v>8</v>
      </c>
      <c r="C45" s="61"/>
      <c r="D45" s="62"/>
      <c r="E45" s="63"/>
      <c r="F45" s="63"/>
      <c r="G45" s="62"/>
      <c r="H45" s="63"/>
      <c r="I45" s="63"/>
      <c r="J45" s="64"/>
      <c r="K45" s="61"/>
      <c r="L45" s="62"/>
      <c r="M45" s="63"/>
      <c r="N45" s="63"/>
      <c r="O45" s="64"/>
      <c r="P45" s="61"/>
      <c r="Q45" s="61"/>
      <c r="R45" s="62"/>
      <c r="S45" s="64"/>
      <c r="T45" s="62"/>
      <c r="U45" s="63"/>
      <c r="V45" s="63"/>
      <c r="W45" s="64"/>
      <c r="X45" s="62"/>
      <c r="Y45" s="63"/>
      <c r="Z45" s="64"/>
      <c r="AA45" s="62"/>
      <c r="AB45" s="64"/>
      <c r="AC45" s="61"/>
      <c r="AD45" s="61"/>
      <c r="AE45" s="85">
        <f t="shared" si="0"/>
        <v>0</v>
      </c>
    </row>
    <row r="46" spans="1:31" x14ac:dyDescent="0.3">
      <c r="A46" s="100"/>
      <c r="B46" s="9" t="s">
        <v>7</v>
      </c>
      <c r="C46" s="65"/>
      <c r="D46" s="66"/>
      <c r="E46" s="67"/>
      <c r="F46" s="67"/>
      <c r="G46" s="66"/>
      <c r="H46" s="67"/>
      <c r="I46" s="67"/>
      <c r="J46" s="68"/>
      <c r="K46" s="65"/>
      <c r="L46" s="66"/>
      <c r="M46" s="67"/>
      <c r="N46" s="67"/>
      <c r="O46" s="68"/>
      <c r="P46" s="65"/>
      <c r="Q46" s="65"/>
      <c r="R46" s="66"/>
      <c r="S46" s="68"/>
      <c r="T46" s="66"/>
      <c r="U46" s="67"/>
      <c r="V46" s="67"/>
      <c r="W46" s="68"/>
      <c r="X46" s="66"/>
      <c r="Y46" s="67"/>
      <c r="Z46" s="68"/>
      <c r="AA46" s="66"/>
      <c r="AB46" s="68"/>
      <c r="AC46" s="65"/>
      <c r="AD46" s="65"/>
      <c r="AE46" s="85">
        <f t="shared" si="0"/>
        <v>0</v>
      </c>
    </row>
    <row r="47" spans="1:31" x14ac:dyDescent="0.3">
      <c r="A47" s="100"/>
      <c r="B47" s="9" t="s">
        <v>6</v>
      </c>
      <c r="C47" s="65"/>
      <c r="D47" s="66"/>
      <c r="E47" s="67"/>
      <c r="F47" s="67"/>
      <c r="G47" s="66"/>
      <c r="H47" s="67"/>
      <c r="I47" s="67"/>
      <c r="J47" s="68"/>
      <c r="K47" s="65"/>
      <c r="L47" s="66"/>
      <c r="M47" s="67"/>
      <c r="N47" s="67"/>
      <c r="O47" s="68"/>
      <c r="P47" s="65"/>
      <c r="Q47" s="65"/>
      <c r="R47" s="66"/>
      <c r="S47" s="68"/>
      <c r="T47" s="66"/>
      <c r="U47" s="67"/>
      <c r="V47" s="67"/>
      <c r="W47" s="68"/>
      <c r="X47" s="66"/>
      <c r="Y47" s="67"/>
      <c r="Z47" s="68"/>
      <c r="AA47" s="66"/>
      <c r="AB47" s="68"/>
      <c r="AC47" s="65"/>
      <c r="AD47" s="65"/>
      <c r="AE47" s="85">
        <f t="shared" si="0"/>
        <v>0</v>
      </c>
    </row>
    <row r="48" spans="1:31" x14ac:dyDescent="0.3">
      <c r="A48" s="101"/>
      <c r="B48" s="13" t="s">
        <v>5</v>
      </c>
      <c r="C48" s="69"/>
      <c r="D48" s="66"/>
      <c r="E48" s="67"/>
      <c r="F48" s="67"/>
      <c r="G48" s="70"/>
      <c r="H48" s="71"/>
      <c r="I48" s="71"/>
      <c r="J48" s="72"/>
      <c r="K48" s="69"/>
      <c r="L48" s="70"/>
      <c r="M48" s="71"/>
      <c r="N48" s="71"/>
      <c r="O48" s="72"/>
      <c r="P48" s="69"/>
      <c r="Q48" s="69"/>
      <c r="R48" s="70"/>
      <c r="S48" s="72"/>
      <c r="T48" s="70"/>
      <c r="U48" s="71"/>
      <c r="V48" s="71"/>
      <c r="W48" s="72"/>
      <c r="X48" s="70"/>
      <c r="Y48" s="71"/>
      <c r="Z48" s="72"/>
      <c r="AA48" s="70"/>
      <c r="AB48" s="72"/>
      <c r="AC48" s="69"/>
      <c r="AD48" s="69"/>
      <c r="AE48" s="85">
        <f t="shared" si="0"/>
        <v>0</v>
      </c>
    </row>
    <row r="49" spans="1:31" x14ac:dyDescent="0.3">
      <c r="A49" s="102" t="s">
        <v>4</v>
      </c>
      <c r="B49" s="15" t="s">
        <v>3</v>
      </c>
      <c r="C49" s="50"/>
      <c r="D49" s="50"/>
      <c r="E49" s="51"/>
      <c r="F49" s="52"/>
      <c r="G49" s="51"/>
      <c r="H49" s="51"/>
      <c r="I49" s="51"/>
      <c r="J49" s="52"/>
      <c r="K49" s="49"/>
      <c r="L49" s="50"/>
      <c r="M49" s="51"/>
      <c r="N49" s="51"/>
      <c r="O49" s="52"/>
      <c r="P49" s="49"/>
      <c r="Q49" s="49"/>
      <c r="R49" s="50"/>
      <c r="S49" s="52"/>
      <c r="T49" s="50"/>
      <c r="U49" s="51"/>
      <c r="V49" s="51"/>
      <c r="W49" s="52"/>
      <c r="X49" s="50"/>
      <c r="Y49" s="51"/>
      <c r="Z49" s="52"/>
      <c r="AA49" s="74"/>
      <c r="AB49" s="76"/>
      <c r="AC49" s="73"/>
      <c r="AD49" s="49"/>
      <c r="AE49" s="85">
        <f t="shared" si="0"/>
        <v>0</v>
      </c>
    </row>
    <row r="50" spans="1:31" x14ac:dyDescent="0.3">
      <c r="A50" s="103"/>
      <c r="B50" s="10" t="s">
        <v>2</v>
      </c>
      <c r="C50" s="54"/>
      <c r="D50" s="54"/>
      <c r="E50" s="55"/>
      <c r="F50" s="56"/>
      <c r="G50" s="55"/>
      <c r="H50" s="55"/>
      <c r="I50" s="55"/>
      <c r="J50" s="56"/>
      <c r="K50" s="53"/>
      <c r="L50" s="54"/>
      <c r="M50" s="55"/>
      <c r="N50" s="55"/>
      <c r="O50" s="56"/>
      <c r="P50" s="53"/>
      <c r="Q50" s="53"/>
      <c r="R50" s="54"/>
      <c r="S50" s="56"/>
      <c r="T50" s="54"/>
      <c r="U50" s="55"/>
      <c r="V50" s="55"/>
      <c r="W50" s="56"/>
      <c r="X50" s="54"/>
      <c r="Y50" s="55"/>
      <c r="Z50" s="56"/>
      <c r="AA50" s="78"/>
      <c r="AB50" s="80"/>
      <c r="AC50" s="77"/>
      <c r="AD50" s="53"/>
      <c r="AE50" s="85">
        <f t="shared" si="0"/>
        <v>0</v>
      </c>
    </row>
    <row r="51" spans="1:31" x14ac:dyDescent="0.3">
      <c r="A51" s="103"/>
      <c r="B51" s="10" t="s">
        <v>1</v>
      </c>
      <c r="C51" s="54"/>
      <c r="D51" s="54"/>
      <c r="E51" s="55"/>
      <c r="F51" s="56"/>
      <c r="G51" s="55"/>
      <c r="H51" s="55"/>
      <c r="I51" s="55"/>
      <c r="J51" s="56"/>
      <c r="K51" s="53"/>
      <c r="L51" s="54"/>
      <c r="M51" s="55"/>
      <c r="N51" s="55"/>
      <c r="O51" s="56"/>
      <c r="P51" s="53"/>
      <c r="Q51" s="53"/>
      <c r="R51" s="54"/>
      <c r="S51" s="56"/>
      <c r="T51" s="54"/>
      <c r="U51" s="55"/>
      <c r="V51" s="55"/>
      <c r="W51" s="56"/>
      <c r="X51" s="54"/>
      <c r="Y51" s="55"/>
      <c r="Z51" s="56"/>
      <c r="AA51" s="78"/>
      <c r="AB51" s="80"/>
      <c r="AC51" s="77"/>
      <c r="AD51" s="53"/>
      <c r="AE51" s="85">
        <f t="shared" si="0"/>
        <v>0</v>
      </c>
    </row>
    <row r="52" spans="1:31" x14ac:dyDescent="0.3">
      <c r="A52" s="104"/>
      <c r="B52" s="16" t="s">
        <v>0</v>
      </c>
      <c r="C52" s="58"/>
      <c r="D52" s="58"/>
      <c r="E52" s="59"/>
      <c r="F52" s="60"/>
      <c r="G52" s="59"/>
      <c r="H52" s="59"/>
      <c r="I52" s="59"/>
      <c r="J52" s="60"/>
      <c r="K52" s="57"/>
      <c r="L52" s="58"/>
      <c r="M52" s="59"/>
      <c r="N52" s="59"/>
      <c r="O52" s="60"/>
      <c r="P52" s="57"/>
      <c r="Q52" s="57"/>
      <c r="R52" s="58"/>
      <c r="S52" s="60"/>
      <c r="T52" s="58"/>
      <c r="U52" s="59"/>
      <c r="V52" s="59"/>
      <c r="W52" s="60"/>
      <c r="X52" s="58"/>
      <c r="Y52" s="59"/>
      <c r="Z52" s="60"/>
      <c r="AA52" s="82"/>
      <c r="AB52" s="84"/>
      <c r="AC52" s="81"/>
      <c r="AD52" s="57"/>
      <c r="AE52" s="85">
        <f t="shared" si="0"/>
        <v>0</v>
      </c>
    </row>
  </sheetData>
  <mergeCells count="24">
    <mergeCell ref="A45:A48"/>
    <mergeCell ref="A49:A52"/>
    <mergeCell ref="A33:A36"/>
    <mergeCell ref="A37:A40"/>
    <mergeCell ref="A29:A32"/>
    <mergeCell ref="A41:A44"/>
    <mergeCell ref="AI5:AT5"/>
    <mergeCell ref="L3:O3"/>
    <mergeCell ref="R3:S3"/>
    <mergeCell ref="T3:W3"/>
    <mergeCell ref="AA3:AB3"/>
    <mergeCell ref="X3:Z3"/>
    <mergeCell ref="A2:AE2"/>
    <mergeCell ref="A1:AE1"/>
    <mergeCell ref="A17:A20"/>
    <mergeCell ref="A21:A24"/>
    <mergeCell ref="A25:A28"/>
    <mergeCell ref="D3:F3"/>
    <mergeCell ref="G3:J3"/>
    <mergeCell ref="A13:A16"/>
    <mergeCell ref="A3:B4"/>
    <mergeCell ref="A5:A8"/>
    <mergeCell ref="A9:A12"/>
    <mergeCell ref="AE3:AE4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A單位每月服務案量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蘇奈庫穗</dc:creator>
  <cp:lastModifiedBy>董婉珍</cp:lastModifiedBy>
  <cp:lastPrinted>2021-11-22T06:55:20Z</cp:lastPrinted>
  <dcterms:created xsi:type="dcterms:W3CDTF">2021-02-02T02:43:50Z</dcterms:created>
  <dcterms:modified xsi:type="dcterms:W3CDTF">2022-02-18T07:08:33Z</dcterms:modified>
</cp:coreProperties>
</file>