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5-其他資源轉介情形\"/>
    </mc:Choice>
  </mc:AlternateContent>
  <bookViews>
    <workbookView xWindow="0" yWindow="0" windowWidth="28800" windowHeight="12390" tabRatio="712"/>
  </bookViews>
  <sheets>
    <sheet name="每月轉介數量統計" sheetId="29" r:id="rId1"/>
    <sheet name="轉介類別統計" sheetId="30" r:id="rId2"/>
  </sheets>
  <externalReferences>
    <externalReference r:id="rId3"/>
  </externalReferences>
  <definedNames>
    <definedName name="_xlnm._FilterDatabase" localSheetId="1" hidden="1">轉介類別統計!$A$2:$O$2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30" l="1"/>
  <c r="L14" i="30"/>
  <c r="L13" i="30"/>
  <c r="L12" i="30"/>
  <c r="L11" i="30"/>
  <c r="L10" i="30"/>
  <c r="L9" i="30"/>
  <c r="L8" i="30"/>
  <c r="L7" i="30"/>
  <c r="L6" i="30"/>
  <c r="L5" i="30"/>
  <c r="L4" i="30"/>
  <c r="L3" i="30"/>
  <c r="I14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B15" i="30"/>
  <c r="B14" i="30"/>
  <c r="B13" i="30"/>
  <c r="B12" i="30"/>
  <c r="B11" i="30"/>
  <c r="B10" i="30"/>
  <c r="B9" i="30"/>
  <c r="B8" i="30"/>
  <c r="B7" i="30"/>
  <c r="B6" i="30"/>
  <c r="B5" i="30"/>
  <c r="B4" i="30"/>
  <c r="B3" i="30"/>
  <c r="C44" i="29" l="1"/>
  <c r="E28" i="29" l="1"/>
  <c r="D28" i="29"/>
  <c r="C28" i="29"/>
  <c r="C16" i="30" l="1"/>
  <c r="E16" i="30"/>
  <c r="F16" i="30"/>
  <c r="I16" i="30"/>
  <c r="L16" i="30"/>
  <c r="M16" i="30"/>
  <c r="B16" i="30"/>
  <c r="D5" i="29" l="1"/>
  <c r="E5" i="29"/>
  <c r="F5" i="29"/>
  <c r="G5" i="29"/>
  <c r="H5" i="29"/>
  <c r="I5" i="29"/>
  <c r="J5" i="29"/>
  <c r="K5" i="29"/>
  <c r="L5" i="29"/>
  <c r="M5" i="29"/>
  <c r="N5" i="29"/>
  <c r="C5" i="29"/>
  <c r="D52" i="29"/>
  <c r="E52" i="29"/>
  <c r="F52" i="29"/>
  <c r="G52" i="29"/>
  <c r="H52" i="29"/>
  <c r="I52" i="29"/>
  <c r="J52" i="29"/>
  <c r="K52" i="29"/>
  <c r="L52" i="29"/>
  <c r="M52" i="29"/>
  <c r="N52" i="29"/>
  <c r="C52" i="29"/>
  <c r="D49" i="29"/>
  <c r="E49" i="29"/>
  <c r="F49" i="29"/>
  <c r="G49" i="29"/>
  <c r="H49" i="29"/>
  <c r="I49" i="29"/>
  <c r="J49" i="29"/>
  <c r="K49" i="29"/>
  <c r="L49" i="29"/>
  <c r="M49" i="29"/>
  <c r="N49" i="29"/>
  <c r="C49" i="29"/>
  <c r="D46" i="29"/>
  <c r="E46" i="29"/>
  <c r="F46" i="29"/>
  <c r="G46" i="29"/>
  <c r="H46" i="29"/>
  <c r="I46" i="29"/>
  <c r="J46" i="29"/>
  <c r="K46" i="29"/>
  <c r="L46" i="29"/>
  <c r="M46" i="29"/>
  <c r="N46" i="29"/>
  <c r="C46" i="29"/>
  <c r="D44" i="29"/>
  <c r="E44" i="29"/>
  <c r="F44" i="29"/>
  <c r="G44" i="29"/>
  <c r="H44" i="29"/>
  <c r="I44" i="29"/>
  <c r="J44" i="29"/>
  <c r="K44" i="29"/>
  <c r="L44" i="29"/>
  <c r="M44" i="29"/>
  <c r="N44" i="29"/>
  <c r="D39" i="29"/>
  <c r="E39" i="29"/>
  <c r="F39" i="29"/>
  <c r="G39" i="29"/>
  <c r="H39" i="29"/>
  <c r="I39" i="29"/>
  <c r="J39" i="29"/>
  <c r="K39" i="29"/>
  <c r="L39" i="29"/>
  <c r="M39" i="29"/>
  <c r="N39" i="29"/>
  <c r="C39" i="29"/>
  <c r="D34" i="29"/>
  <c r="E34" i="29"/>
  <c r="F34" i="29"/>
  <c r="G34" i="29"/>
  <c r="H34" i="29"/>
  <c r="I34" i="29"/>
  <c r="J34" i="29"/>
  <c r="K34" i="29"/>
  <c r="L34" i="29"/>
  <c r="M34" i="29"/>
  <c r="N34" i="29"/>
  <c r="C34" i="29"/>
  <c r="D31" i="29"/>
  <c r="E31" i="29"/>
  <c r="F31" i="29"/>
  <c r="G31" i="29"/>
  <c r="H31" i="29"/>
  <c r="I31" i="29"/>
  <c r="J31" i="29"/>
  <c r="K31" i="29"/>
  <c r="L31" i="29"/>
  <c r="M31" i="29"/>
  <c r="N31" i="29"/>
  <c r="C31" i="29"/>
  <c r="G28" i="29"/>
  <c r="H28" i="29"/>
  <c r="I28" i="29"/>
  <c r="J28" i="29"/>
  <c r="K28" i="29"/>
  <c r="L28" i="29"/>
  <c r="M28" i="29"/>
  <c r="N28" i="29"/>
  <c r="D22" i="29"/>
  <c r="E22" i="29"/>
  <c r="F22" i="29"/>
  <c r="G22" i="29"/>
  <c r="H22" i="29"/>
  <c r="I22" i="29"/>
  <c r="J22" i="29"/>
  <c r="K22" i="29"/>
  <c r="L22" i="29"/>
  <c r="M22" i="29"/>
  <c r="N22" i="29"/>
  <c r="C22" i="29"/>
  <c r="D19" i="29"/>
  <c r="E19" i="29"/>
  <c r="F19" i="29"/>
  <c r="G19" i="29"/>
  <c r="H19" i="29"/>
  <c r="I19" i="29"/>
  <c r="J19" i="29"/>
  <c r="K19" i="29"/>
  <c r="L19" i="29"/>
  <c r="M19" i="29"/>
  <c r="N19" i="29"/>
  <c r="C19" i="29"/>
  <c r="D13" i="29"/>
  <c r="E13" i="29"/>
  <c r="F13" i="29"/>
  <c r="G13" i="29"/>
  <c r="H13" i="29"/>
  <c r="I13" i="29"/>
  <c r="J13" i="29"/>
  <c r="K13" i="29"/>
  <c r="L13" i="29"/>
  <c r="M13" i="29"/>
  <c r="N13" i="29"/>
  <c r="C13" i="29"/>
  <c r="D10" i="29"/>
  <c r="E10" i="29"/>
  <c r="F10" i="29"/>
  <c r="G10" i="29"/>
  <c r="H10" i="29"/>
  <c r="I10" i="29"/>
  <c r="J10" i="29"/>
  <c r="K10" i="29"/>
  <c r="L10" i="29"/>
  <c r="M10" i="29"/>
  <c r="N10" i="29"/>
  <c r="C10" i="29"/>
  <c r="I53" i="29" l="1"/>
  <c r="N53" i="29"/>
  <c r="M53" i="29"/>
  <c r="G53" i="29"/>
  <c r="L53" i="29"/>
  <c r="F53" i="29"/>
  <c r="H53" i="29"/>
  <c r="K53" i="29"/>
  <c r="J53" i="29"/>
  <c r="O47" i="29"/>
  <c r="O6" i="29"/>
  <c r="E53" i="29"/>
  <c r="O45" i="29"/>
  <c r="O35" i="29"/>
  <c r="O11" i="29"/>
  <c r="O50" i="29"/>
  <c r="O40" i="29"/>
  <c r="O32" i="29"/>
  <c r="O29" i="29"/>
  <c r="O23" i="29"/>
  <c r="O20" i="29"/>
  <c r="O14" i="29"/>
  <c r="D53" i="29"/>
  <c r="C53" i="29"/>
  <c r="O3" i="29"/>
  <c r="O53" i="29" l="1"/>
  <c r="D15" i="30" l="1"/>
  <c r="D9" i="30"/>
  <c r="D3" i="30"/>
  <c r="D8" i="30" l="1"/>
  <c r="D4" i="30"/>
  <c r="D10" i="30"/>
  <c r="D5" i="30"/>
  <c r="D11" i="30"/>
  <c r="D6" i="30"/>
  <c r="D12" i="30"/>
  <c r="D14" i="30"/>
  <c r="D7" i="30"/>
  <c r="D13" i="30"/>
  <c r="D16" i="30" l="1"/>
  <c r="N3" i="30"/>
  <c r="K3" i="30"/>
  <c r="H3" i="30"/>
  <c r="G3" i="30"/>
  <c r="N12" i="30" l="1"/>
  <c r="N7" i="30"/>
  <c r="N13" i="30"/>
  <c r="N8" i="30"/>
  <c r="N14" i="30"/>
  <c r="N6" i="30"/>
  <c r="N9" i="30"/>
  <c r="N15" i="30"/>
  <c r="N4" i="30"/>
  <c r="N10" i="30"/>
  <c r="N5" i="30"/>
  <c r="N11" i="30"/>
  <c r="K10" i="30"/>
  <c r="K5" i="30"/>
  <c r="K11" i="30"/>
  <c r="K9" i="30"/>
  <c r="K6" i="30"/>
  <c r="K12" i="30"/>
  <c r="K15" i="30"/>
  <c r="K7" i="30"/>
  <c r="K13" i="30"/>
  <c r="K4" i="30"/>
  <c r="K8" i="30"/>
  <c r="K14" i="30"/>
  <c r="J10" i="30"/>
  <c r="J4" i="30"/>
  <c r="J5" i="30"/>
  <c r="J11" i="30"/>
  <c r="J6" i="30"/>
  <c r="J12" i="30"/>
  <c r="J9" i="30"/>
  <c r="J7" i="30"/>
  <c r="J13" i="30"/>
  <c r="J3" i="30"/>
  <c r="O3" i="30" s="1"/>
  <c r="J8" i="30"/>
  <c r="J14" i="30"/>
  <c r="J15" i="30"/>
  <c r="H12" i="30"/>
  <c r="H7" i="30"/>
  <c r="H13" i="30"/>
  <c r="H8" i="30"/>
  <c r="H14" i="30"/>
  <c r="H6" i="30"/>
  <c r="H9" i="30"/>
  <c r="H15" i="30"/>
  <c r="H4" i="30"/>
  <c r="H10" i="30"/>
  <c r="H5" i="30"/>
  <c r="H11" i="30"/>
  <c r="G7" i="30"/>
  <c r="G13" i="30"/>
  <c r="G6" i="30"/>
  <c r="G8" i="30"/>
  <c r="G14" i="30"/>
  <c r="G9" i="30"/>
  <c r="G15" i="30"/>
  <c r="G12" i="30"/>
  <c r="G4" i="30"/>
  <c r="G10" i="30"/>
  <c r="G5" i="30"/>
  <c r="G11" i="30"/>
  <c r="N16" i="30" l="1"/>
  <c r="K16" i="30"/>
  <c r="O5" i="30"/>
  <c r="J16" i="30"/>
  <c r="O11" i="30"/>
  <c r="O4" i="30"/>
  <c r="O9" i="30"/>
  <c r="H16" i="30"/>
  <c r="O12" i="30"/>
  <c r="O10" i="30"/>
  <c r="O15" i="30"/>
  <c r="O14" i="30"/>
  <c r="O13" i="30"/>
  <c r="O8" i="30"/>
  <c r="O7" i="30"/>
  <c r="O6" i="30"/>
  <c r="G16" i="30"/>
  <c r="O16" i="30" l="1"/>
</calcChain>
</file>

<file path=xl/sharedStrings.xml><?xml version="1.0" encoding="utf-8"?>
<sst xmlns="http://schemas.openxmlformats.org/spreadsheetml/2006/main" count="109" uniqueCount="95">
  <si>
    <t>轉介個管</t>
    <phoneticPr fontId="1" type="noConversion"/>
  </si>
  <si>
    <t>許莉嘉</t>
  </si>
  <si>
    <t>王愛倫</t>
  </si>
  <si>
    <t>温俞柔</t>
  </si>
  <si>
    <t>謝亞妘</t>
  </si>
  <si>
    <t>吳金桃</t>
  </si>
  <si>
    <t>林婉萱</t>
  </si>
  <si>
    <t>胡雅慧</t>
  </si>
  <si>
    <t>温晏</t>
  </si>
  <si>
    <t>侯伊蓮</t>
  </si>
  <si>
    <t>管馨慈</t>
  </si>
  <si>
    <t>蕭郁珍</t>
  </si>
  <si>
    <t>黃珞澐</t>
  </si>
  <si>
    <t>林莉雯</t>
  </si>
  <si>
    <t>楊孟珊</t>
  </si>
  <si>
    <t>陳芳育</t>
  </si>
  <si>
    <t>潘思伽</t>
  </si>
  <si>
    <t>伊甸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</si>
  <si>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</si>
  <si>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</si>
  <si>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</si>
  <si>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</si>
  <si>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</si>
  <si>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</si>
  <si>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</si>
  <si>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</si>
  <si>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</si>
  <si>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</si>
  <si>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</si>
  <si>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</si>
  <si>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單位名稱</t>
    <phoneticPr fontId="1" type="noConversion"/>
  </si>
  <si>
    <t>東美</t>
    <phoneticPr fontId="1" type="noConversion"/>
  </si>
  <si>
    <t>東基</t>
    <phoneticPr fontId="1" type="noConversion"/>
  </si>
  <si>
    <t>門諾</t>
    <phoneticPr fontId="1" type="noConversion"/>
  </si>
  <si>
    <t>真善美</t>
    <phoneticPr fontId="1" type="noConversion"/>
  </si>
  <si>
    <t>馬偕</t>
    <phoneticPr fontId="1" type="noConversion"/>
  </si>
  <si>
    <t>麥子</t>
    <phoneticPr fontId="1" type="noConversion"/>
  </si>
  <si>
    <t>晴安</t>
    <phoneticPr fontId="1" type="noConversion"/>
  </si>
  <si>
    <t>聖母</t>
    <phoneticPr fontId="1" type="noConversion"/>
  </si>
  <si>
    <t>關慈</t>
    <phoneticPr fontId="1" type="noConversion"/>
  </si>
  <si>
    <t>蘭嶼</t>
    <phoneticPr fontId="1" type="noConversion"/>
  </si>
  <si>
    <t>靈糧堂</t>
    <phoneticPr fontId="1" type="noConversion"/>
  </si>
  <si>
    <t>賴靜恩</t>
  </si>
  <si>
    <t>林宇凡</t>
  </si>
  <si>
    <t>江嘉芬</t>
  </si>
  <si>
    <t>黃鈺婷</t>
  </si>
  <si>
    <t>徐琇蘭</t>
  </si>
  <si>
    <t>高秀貞</t>
  </si>
  <si>
    <t>王美淨</t>
  </si>
  <si>
    <t>許玉華</t>
  </si>
  <si>
    <t>鄭翊岐</t>
  </si>
  <si>
    <t>葉安穩</t>
  </si>
  <si>
    <t>胡梅香</t>
  </si>
  <si>
    <t>余靜</t>
  </si>
  <si>
    <t>王美蓮</t>
  </si>
  <si>
    <t>黃晨曦</t>
  </si>
  <si>
    <t>林明宏</t>
  </si>
  <si>
    <t>池靜欣</t>
    <phoneticPr fontId="1" type="noConversion"/>
  </si>
  <si>
    <t>馬秀燕</t>
    <phoneticPr fontId="1" type="noConversion"/>
  </si>
  <si>
    <t>周懿徽/兼任</t>
    <phoneticPr fontId="1" type="noConversion"/>
  </si>
  <si>
    <t>黃玉盈</t>
    <phoneticPr fontId="1" type="noConversion"/>
  </si>
  <si>
    <t>紅會</t>
    <phoneticPr fontId="1" type="noConversion"/>
  </si>
  <si>
    <t>小計</t>
    <phoneticPr fontId="1" type="noConversion"/>
  </si>
  <si>
    <t>合計</t>
    <phoneticPr fontId="1" type="noConversion"/>
  </si>
  <si>
    <t>111年A單位其他資源轉介情形統計</t>
    <phoneticPr fontId="1" type="noConversion"/>
  </si>
  <si>
    <t>其他資源轉介類別統計</t>
    <phoneticPr fontId="1" type="noConversion"/>
  </si>
  <si>
    <t>轉介類別</t>
    <phoneticPr fontId="1" type="noConversion"/>
  </si>
  <si>
    <t>紅會</t>
    <phoneticPr fontId="1" type="noConversion"/>
  </si>
  <si>
    <t>麥子</t>
    <phoneticPr fontId="1" type="noConversion"/>
  </si>
  <si>
    <t>馬偕</t>
    <phoneticPr fontId="1" type="noConversion"/>
  </si>
  <si>
    <t>東基</t>
    <phoneticPr fontId="1" type="noConversion"/>
  </si>
  <si>
    <t>晴安</t>
    <phoneticPr fontId="1" type="noConversion"/>
  </si>
  <si>
    <t>東美</t>
    <phoneticPr fontId="1" type="noConversion"/>
  </si>
  <si>
    <t>門諾</t>
    <phoneticPr fontId="1" type="noConversion"/>
  </si>
  <si>
    <t>伊甸</t>
    <phoneticPr fontId="1" type="noConversion"/>
  </si>
  <si>
    <t>關慈</t>
    <phoneticPr fontId="1" type="noConversion"/>
  </si>
  <si>
    <t>聖母</t>
    <phoneticPr fontId="1" type="noConversion"/>
  </si>
  <si>
    <t>蘭嶼</t>
    <phoneticPr fontId="1" type="noConversion"/>
  </si>
  <si>
    <t>真善美</t>
    <phoneticPr fontId="1" type="noConversion"/>
  </si>
  <si>
    <t>靈糧堂</t>
    <phoneticPr fontId="1" type="noConversion"/>
  </si>
  <si>
    <t>小計</t>
    <phoneticPr fontId="1" type="noConversion"/>
  </si>
  <si>
    <t>1家庭照顧者相關資源</t>
    <phoneticPr fontId="1" type="noConversion"/>
  </si>
  <si>
    <t>2失智症相關資源</t>
    <phoneticPr fontId="1" type="noConversion"/>
  </si>
  <si>
    <t>3社區據點服務</t>
    <phoneticPr fontId="1" type="noConversion"/>
  </si>
  <si>
    <t>4心理衛生相關資源</t>
    <phoneticPr fontId="1" type="noConversion"/>
  </si>
  <si>
    <t>5經濟及物資相關資源</t>
    <phoneticPr fontId="1" type="noConversion"/>
  </si>
  <si>
    <t>6醫療服務相關資源</t>
    <phoneticPr fontId="1" type="noConversion"/>
  </si>
  <si>
    <t>7獨居長者相關資源</t>
    <phoneticPr fontId="1" type="noConversion"/>
  </si>
  <si>
    <t>8身心障礙者相關資源</t>
    <phoneticPr fontId="1" type="noConversion"/>
  </si>
  <si>
    <t>9社會安全網</t>
    <phoneticPr fontId="1" type="noConversion"/>
  </si>
  <si>
    <t>10機構安置</t>
    <phoneticPr fontId="1" type="noConversion"/>
  </si>
  <si>
    <t>11申請外籍看護</t>
    <phoneticPr fontId="1" type="noConversion"/>
  </si>
  <si>
    <t>12輔具相關資源</t>
    <phoneticPr fontId="1" type="noConversion"/>
  </si>
  <si>
    <t>13其他</t>
    <phoneticPr fontId="1" type="noConversion"/>
  </si>
  <si>
    <t>邱子芸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</si>
</sst>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&#24180;A&#21934;&#20301;&#20854;&#20182;&#36039;&#28304;&#36681;&#20171;&#24773;&#24418;&#28165;&#208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紅會"/>
      <sheetName val="麥子"/>
      <sheetName val="馬偕"/>
      <sheetName val="東基"/>
      <sheetName val="晴安"/>
      <sheetName val="東美"/>
      <sheetName val="門諾"/>
      <sheetName val="伊甸"/>
      <sheetName val="關慈"/>
      <sheetName val="聖母"/>
      <sheetName val="蘭嶼"/>
      <sheetName val="真善美"/>
      <sheetName val="靈糧堂"/>
      <sheetName val="資源類別"/>
      <sheetName val="轉介類別統計"/>
    </sheetNames>
    <sheetDataSet>
      <sheetData sheetId="0">
        <row r="4">
          <cell r="M4">
            <v>7</v>
          </cell>
        </row>
        <row r="5">
          <cell r="M5">
            <v>6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2</v>
          </cell>
        </row>
        <row r="9">
          <cell r="M9">
            <v>1</v>
          </cell>
        </row>
        <row r="10">
          <cell r="M10">
            <v>0</v>
          </cell>
        </row>
        <row r="11">
          <cell r="M11">
            <v>3</v>
          </cell>
        </row>
        <row r="12">
          <cell r="M12">
            <v>2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10</v>
          </cell>
        </row>
        <row r="16">
          <cell r="M16">
            <v>2</v>
          </cell>
        </row>
      </sheetData>
      <sheetData sheetId="1">
        <row r="4">
          <cell r="L4">
            <v>3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12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5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5</v>
          </cell>
        </row>
        <row r="16">
          <cell r="L16">
            <v>0</v>
          </cell>
        </row>
      </sheetData>
      <sheetData sheetId="2">
        <row r="4">
          <cell r="M4">
            <v>4</v>
          </cell>
        </row>
        <row r="5">
          <cell r="M5">
            <v>1</v>
          </cell>
        </row>
        <row r="6">
          <cell r="M6">
            <v>1</v>
          </cell>
        </row>
        <row r="7">
          <cell r="M7">
            <v>0</v>
          </cell>
        </row>
        <row r="8">
          <cell r="M8">
            <v>6</v>
          </cell>
        </row>
        <row r="9">
          <cell r="M9">
            <v>3</v>
          </cell>
        </row>
        <row r="10">
          <cell r="M10">
            <v>2</v>
          </cell>
        </row>
        <row r="11">
          <cell r="M11">
            <v>6</v>
          </cell>
        </row>
        <row r="12">
          <cell r="M12">
            <v>1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28</v>
          </cell>
        </row>
        <row r="16">
          <cell r="M16">
            <v>1</v>
          </cell>
        </row>
      </sheetData>
      <sheetData sheetId="3">
        <row r="4">
          <cell r="L4">
            <v>6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1</v>
          </cell>
        </row>
        <row r="8">
          <cell r="L8">
            <v>2</v>
          </cell>
        </row>
        <row r="9">
          <cell r="L9">
            <v>0</v>
          </cell>
        </row>
        <row r="10">
          <cell r="L10">
            <v>1</v>
          </cell>
        </row>
        <row r="11">
          <cell r="L11">
            <v>7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6</v>
          </cell>
        </row>
        <row r="16">
          <cell r="L16">
            <v>0</v>
          </cell>
        </row>
      </sheetData>
      <sheetData sheetId="4"/>
      <sheetData sheetId="5">
        <row r="4">
          <cell r="L4">
            <v>5</v>
          </cell>
        </row>
        <row r="5">
          <cell r="L5">
            <v>3</v>
          </cell>
        </row>
        <row r="6">
          <cell r="L6">
            <v>2</v>
          </cell>
        </row>
        <row r="7">
          <cell r="L7">
            <v>3</v>
          </cell>
        </row>
        <row r="8">
          <cell r="L8">
            <v>36</v>
          </cell>
        </row>
        <row r="9">
          <cell r="L9">
            <v>4</v>
          </cell>
        </row>
        <row r="10">
          <cell r="L10">
            <v>0</v>
          </cell>
        </row>
        <row r="11">
          <cell r="L11">
            <v>11</v>
          </cell>
        </row>
        <row r="12">
          <cell r="L12">
            <v>0</v>
          </cell>
        </row>
        <row r="13">
          <cell r="L13">
            <v>1</v>
          </cell>
        </row>
        <row r="14">
          <cell r="L14">
            <v>0</v>
          </cell>
        </row>
        <row r="15">
          <cell r="L15">
            <v>16</v>
          </cell>
        </row>
        <row r="16">
          <cell r="L16">
            <v>1</v>
          </cell>
        </row>
      </sheetData>
      <sheetData sheetId="6">
        <row r="4">
          <cell r="L4">
            <v>4</v>
          </cell>
        </row>
        <row r="5">
          <cell r="L5">
            <v>1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9">
          <cell r="L9">
            <v>1</v>
          </cell>
        </row>
        <row r="10">
          <cell r="L10">
            <v>6</v>
          </cell>
        </row>
        <row r="11">
          <cell r="L11">
            <v>4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9</v>
          </cell>
        </row>
        <row r="16">
          <cell r="L16">
            <v>0</v>
          </cell>
        </row>
      </sheetData>
      <sheetData sheetId="7">
        <row r="15">
          <cell r="L15">
            <v>5</v>
          </cell>
        </row>
      </sheetData>
      <sheetData sheetId="8">
        <row r="4">
          <cell r="L4">
            <v>9</v>
          </cell>
        </row>
        <row r="5">
          <cell r="L5">
            <v>5</v>
          </cell>
        </row>
        <row r="6">
          <cell r="L6">
            <v>4</v>
          </cell>
        </row>
        <row r="7">
          <cell r="L7">
            <v>1</v>
          </cell>
        </row>
        <row r="8">
          <cell r="L8">
            <v>9</v>
          </cell>
        </row>
        <row r="9">
          <cell r="L9">
            <v>15</v>
          </cell>
        </row>
        <row r="10">
          <cell r="L10">
            <v>3</v>
          </cell>
        </row>
        <row r="11">
          <cell r="L11">
            <v>3</v>
          </cell>
        </row>
        <row r="12">
          <cell r="L12">
            <v>3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</sheetData>
      <sheetData sheetId="9">
        <row r="4">
          <cell r="L4">
            <v>8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17</v>
          </cell>
        </row>
        <row r="9">
          <cell r="L9">
            <v>1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11</v>
          </cell>
        </row>
        <row r="16">
          <cell r="L16">
            <v>0</v>
          </cell>
        </row>
      </sheetData>
      <sheetData sheetId="10">
        <row r="4">
          <cell r="L4">
            <v>0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4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</v>
          </cell>
        </row>
        <row r="16">
          <cell r="L16">
            <v>1</v>
          </cell>
        </row>
      </sheetData>
      <sheetData sheetId="11"/>
      <sheetData sheetId="12">
        <row r="4">
          <cell r="M4">
            <v>0</v>
          </cell>
        </row>
        <row r="5">
          <cell r="M5">
            <v>4</v>
          </cell>
        </row>
        <row r="6">
          <cell r="M6">
            <v>2</v>
          </cell>
        </row>
        <row r="7">
          <cell r="M7">
            <v>0</v>
          </cell>
        </row>
        <row r="8">
          <cell r="M8">
            <v>5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6</v>
          </cell>
        </row>
        <row r="16">
          <cell r="M16">
            <v>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110" zoomScaleNormal="110" workbookViewId="0">
      <selection activeCell="K13" sqref="K13"/>
    </sheetView>
  </sheetViews>
  <sheetFormatPr defaultColWidth="8.75" defaultRowHeight="16.5" x14ac:dyDescent="0.25"/>
  <cols>
    <col min="1" max="1" width="10.25" style="1" bestFit="1" customWidth="1"/>
    <col min="2" max="2" width="13.25" style="1" bestFit="1" customWidth="1"/>
    <col min="3" max="11" width="4.625" style="1" bestFit="1" customWidth="1"/>
    <col min="12" max="14" width="5.625" style="1" bestFit="1" customWidth="1"/>
    <col min="15" max="16384" width="8.75" style="1"/>
  </cols>
  <sheetData>
    <row r="1" spans="1:15" ht="25.5" x14ac:dyDescent="0.25">
      <c r="A1" s="21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25">
      <c r="A2" s="4" t="s">
        <v>30</v>
      </c>
      <c r="B2" s="4" t="s">
        <v>0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4" t="s">
        <v>62</v>
      </c>
    </row>
    <row r="3" spans="1:15" x14ac:dyDescent="0.25">
      <c r="A3" s="20" t="s">
        <v>61</v>
      </c>
      <c r="B3" s="3" t="s">
        <v>42</v>
      </c>
      <c r="C3" s="2">
        <v>1</v>
      </c>
      <c r="D3" s="2">
        <v>4</v>
      </c>
      <c r="E3" s="2">
        <v>11</v>
      </c>
      <c r="F3" s="2">
        <v>8</v>
      </c>
      <c r="G3" s="2"/>
      <c r="H3" s="2"/>
      <c r="I3" s="2"/>
      <c r="J3" s="2"/>
      <c r="K3" s="2"/>
      <c r="L3" s="2"/>
      <c r="M3" s="2"/>
      <c r="N3" s="2"/>
      <c r="O3" s="14">
        <f>SUM(C5:N5)</f>
        <v>33</v>
      </c>
    </row>
    <row r="4" spans="1:15" x14ac:dyDescent="0.25">
      <c r="A4" s="20"/>
      <c r="B4" s="3" t="s">
        <v>43</v>
      </c>
      <c r="C4" s="2">
        <v>4</v>
      </c>
      <c r="D4" s="2">
        <v>5</v>
      </c>
      <c r="E4" s="2">
        <v>0</v>
      </c>
      <c r="F4" s="2">
        <v>0</v>
      </c>
      <c r="G4" s="2"/>
      <c r="H4" s="2"/>
      <c r="I4" s="2"/>
      <c r="J4" s="2"/>
      <c r="K4" s="2"/>
      <c r="L4" s="2"/>
      <c r="M4" s="2"/>
      <c r="N4" s="2"/>
      <c r="O4" s="16"/>
    </row>
    <row r="5" spans="1:15" x14ac:dyDescent="0.25">
      <c r="A5" s="20"/>
      <c r="B5" s="6" t="s">
        <v>62</v>
      </c>
      <c r="C5" s="7">
        <f>SUM(C3:C4)</f>
        <v>5</v>
      </c>
      <c r="D5" s="7">
        <f t="shared" ref="D5:N5" si="0">SUM(D3:D4)</f>
        <v>9</v>
      </c>
      <c r="E5" s="7">
        <f t="shared" si="0"/>
        <v>11</v>
      </c>
      <c r="F5" s="7">
        <f t="shared" si="0"/>
        <v>8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15"/>
    </row>
    <row r="6" spans="1:15" x14ac:dyDescent="0.25">
      <c r="A6" s="20" t="s">
        <v>36</v>
      </c>
      <c r="B6" s="3" t="s">
        <v>6</v>
      </c>
      <c r="C6" s="2">
        <v>1</v>
      </c>
      <c r="D6" s="2">
        <v>1</v>
      </c>
      <c r="E6" s="2">
        <v>2</v>
      </c>
      <c r="F6" s="2">
        <v>0</v>
      </c>
      <c r="G6" s="2"/>
      <c r="H6" s="2"/>
      <c r="I6" s="2"/>
      <c r="J6" s="2"/>
      <c r="K6" s="2"/>
      <c r="L6" s="2"/>
      <c r="M6" s="2"/>
      <c r="N6" s="2"/>
      <c r="O6" s="14">
        <f>SUM(C10:N10)</f>
        <v>25</v>
      </c>
    </row>
    <row r="7" spans="1:15" x14ac:dyDescent="0.25">
      <c r="A7" s="20"/>
      <c r="B7" s="3" t="s">
        <v>8</v>
      </c>
      <c r="C7" s="2">
        <v>0</v>
      </c>
      <c r="D7" s="2">
        <v>5</v>
      </c>
      <c r="E7" s="2">
        <v>10</v>
      </c>
      <c r="F7" s="2">
        <v>0</v>
      </c>
      <c r="G7" s="2"/>
      <c r="H7" s="2"/>
      <c r="I7" s="2"/>
      <c r="J7" s="2"/>
      <c r="K7" s="2"/>
      <c r="L7" s="2"/>
      <c r="M7" s="2"/>
      <c r="N7" s="2"/>
      <c r="O7" s="16"/>
    </row>
    <row r="8" spans="1:15" x14ac:dyDescent="0.25">
      <c r="A8" s="20"/>
      <c r="B8" s="3" t="s">
        <v>7</v>
      </c>
      <c r="C8" s="2">
        <v>3</v>
      </c>
      <c r="D8" s="2">
        <v>2</v>
      </c>
      <c r="E8" s="2">
        <v>0</v>
      </c>
      <c r="F8" s="2">
        <v>1</v>
      </c>
      <c r="G8" s="2"/>
      <c r="H8" s="2"/>
      <c r="I8" s="2"/>
      <c r="J8" s="2"/>
      <c r="K8" s="2"/>
      <c r="L8" s="2"/>
      <c r="M8" s="2"/>
      <c r="N8" s="2"/>
      <c r="O8" s="16"/>
    </row>
    <row r="9" spans="1:15" x14ac:dyDescent="0.25">
      <c r="A9" s="20"/>
      <c r="B9" s="3" t="s">
        <v>44</v>
      </c>
      <c r="C9" s="2">
        <v>0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16"/>
    </row>
    <row r="10" spans="1:15" x14ac:dyDescent="0.25">
      <c r="A10" s="20"/>
      <c r="B10" s="6" t="s">
        <v>62</v>
      </c>
      <c r="C10" s="7">
        <f>SUM(C6:C9)</f>
        <v>4</v>
      </c>
      <c r="D10" s="7">
        <f t="shared" ref="D10:N10" si="1">SUM(D6:D9)</f>
        <v>8</v>
      </c>
      <c r="E10" s="7">
        <f t="shared" si="1"/>
        <v>12</v>
      </c>
      <c r="F10" s="7">
        <f t="shared" si="1"/>
        <v>1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15"/>
    </row>
    <row r="11" spans="1:15" x14ac:dyDescent="0.25">
      <c r="A11" s="17" t="s">
        <v>35</v>
      </c>
      <c r="B11" s="3" t="s">
        <v>9</v>
      </c>
      <c r="C11" s="2">
        <v>4</v>
      </c>
      <c r="D11" s="2">
        <v>7</v>
      </c>
      <c r="E11" s="2">
        <v>3</v>
      </c>
      <c r="F11" s="2">
        <v>8</v>
      </c>
      <c r="G11" s="2"/>
      <c r="H11" s="2"/>
      <c r="I11" s="2"/>
      <c r="J11" s="2"/>
      <c r="K11" s="2"/>
      <c r="L11" s="2"/>
      <c r="M11" s="2"/>
      <c r="N11" s="2"/>
      <c r="O11" s="14">
        <f>SUM(C13:N13)</f>
        <v>53</v>
      </c>
    </row>
    <row r="12" spans="1:15" x14ac:dyDescent="0.25">
      <c r="A12" s="18"/>
      <c r="B12" s="3" t="s">
        <v>45</v>
      </c>
      <c r="C12" s="2">
        <v>7</v>
      </c>
      <c r="D12" s="2">
        <v>9</v>
      </c>
      <c r="E12" s="2">
        <v>7</v>
      </c>
      <c r="F12" s="2">
        <v>8</v>
      </c>
      <c r="G12" s="2"/>
      <c r="H12" s="2"/>
      <c r="I12" s="2"/>
      <c r="J12" s="2"/>
      <c r="K12" s="2"/>
      <c r="L12" s="2"/>
      <c r="M12" s="2"/>
      <c r="N12" s="2"/>
      <c r="O12" s="16"/>
    </row>
    <row r="13" spans="1:15" x14ac:dyDescent="0.25">
      <c r="A13" s="19"/>
      <c r="B13" s="6" t="s">
        <v>62</v>
      </c>
      <c r="C13" s="7">
        <f>SUM(C11:C12)</f>
        <v>11</v>
      </c>
      <c r="D13" s="7">
        <f t="shared" ref="D13:N13" si="2">SUM(D11:D12)</f>
        <v>16</v>
      </c>
      <c r="E13" s="7">
        <f t="shared" si="2"/>
        <v>10</v>
      </c>
      <c r="F13" s="7">
        <f t="shared" si="2"/>
        <v>16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15"/>
    </row>
    <row r="14" spans="1:15" x14ac:dyDescent="0.25">
      <c r="A14" s="20" t="s">
        <v>32</v>
      </c>
      <c r="B14" s="2" t="s">
        <v>46</v>
      </c>
      <c r="C14" s="2">
        <v>0</v>
      </c>
      <c r="D14" s="2">
        <v>0</v>
      </c>
      <c r="E14" s="2">
        <v>0</v>
      </c>
      <c r="F14" s="2">
        <v>0</v>
      </c>
      <c r="G14" s="2"/>
      <c r="H14" s="2"/>
      <c r="I14" s="2"/>
      <c r="J14" s="2"/>
      <c r="K14" s="2"/>
      <c r="L14" s="2"/>
      <c r="M14" s="2"/>
      <c r="N14" s="2"/>
      <c r="O14" s="14">
        <f>SUM(C19:N19)</f>
        <v>23</v>
      </c>
    </row>
    <row r="15" spans="1:15" x14ac:dyDescent="0.25">
      <c r="A15" s="20"/>
      <c r="B15" s="2" t="s">
        <v>11</v>
      </c>
      <c r="C15" s="2">
        <v>4</v>
      </c>
      <c r="D15" s="2">
        <v>3</v>
      </c>
      <c r="E15" s="2">
        <v>4</v>
      </c>
      <c r="F15" s="2">
        <v>0</v>
      </c>
      <c r="G15" s="2"/>
      <c r="H15" s="2"/>
      <c r="I15" s="2"/>
      <c r="J15" s="2"/>
      <c r="K15" s="2"/>
      <c r="L15" s="2"/>
      <c r="M15" s="2"/>
      <c r="N15" s="2"/>
      <c r="O15" s="16"/>
    </row>
    <row r="16" spans="1:15" x14ac:dyDescent="0.25">
      <c r="A16" s="20"/>
      <c r="B16" s="2" t="s">
        <v>12</v>
      </c>
      <c r="C16" s="2">
        <v>2</v>
      </c>
      <c r="D16" s="2">
        <v>1</v>
      </c>
      <c r="E16" s="2">
        <v>2</v>
      </c>
      <c r="F16" s="2">
        <v>4</v>
      </c>
      <c r="G16" s="2"/>
      <c r="H16" s="2"/>
      <c r="I16" s="2"/>
      <c r="J16" s="2"/>
      <c r="K16" s="2"/>
      <c r="L16" s="2"/>
      <c r="M16" s="2"/>
      <c r="N16" s="2"/>
      <c r="O16" s="16"/>
    </row>
    <row r="17" spans="1:15" x14ac:dyDescent="0.25">
      <c r="A17" s="20"/>
      <c r="B17" s="2" t="s">
        <v>47</v>
      </c>
      <c r="C17" s="2">
        <v>0</v>
      </c>
      <c r="D17" s="2">
        <v>0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2"/>
      <c r="O17" s="16"/>
    </row>
    <row r="18" spans="1:15" x14ac:dyDescent="0.25">
      <c r="A18" s="20"/>
      <c r="B18" s="2" t="s">
        <v>48</v>
      </c>
      <c r="C18" s="2">
        <v>2</v>
      </c>
      <c r="D18" s="2">
        <v>1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2"/>
      <c r="O18" s="16"/>
    </row>
    <row r="19" spans="1:15" x14ac:dyDescent="0.25">
      <c r="A19" s="20"/>
      <c r="B19" s="6" t="s">
        <v>62</v>
      </c>
      <c r="C19" s="7">
        <f>SUM(C14:C18)</f>
        <v>8</v>
      </c>
      <c r="D19" s="7">
        <f t="shared" ref="D19:N19" si="3">SUM(D14:D18)</f>
        <v>5</v>
      </c>
      <c r="E19" s="7">
        <f t="shared" si="3"/>
        <v>6</v>
      </c>
      <c r="F19" s="7">
        <f t="shared" si="3"/>
        <v>4</v>
      </c>
      <c r="G19" s="7">
        <f t="shared" si="3"/>
        <v>0</v>
      </c>
      <c r="H19" s="7">
        <f t="shared" si="3"/>
        <v>0</v>
      </c>
      <c r="I19" s="7">
        <f t="shared" si="3"/>
        <v>0</v>
      </c>
      <c r="J19" s="7">
        <f t="shared" si="3"/>
        <v>0</v>
      </c>
      <c r="K19" s="7">
        <f t="shared" si="3"/>
        <v>0</v>
      </c>
      <c r="L19" s="7">
        <f t="shared" si="3"/>
        <v>0</v>
      </c>
      <c r="M19" s="7">
        <f t="shared" si="3"/>
        <v>0</v>
      </c>
      <c r="N19" s="7">
        <f t="shared" si="3"/>
        <v>0</v>
      </c>
      <c r="O19" s="15"/>
    </row>
    <row r="20" spans="1:15" x14ac:dyDescent="0.25">
      <c r="A20" s="17" t="s">
        <v>37</v>
      </c>
      <c r="B20" s="2" t="s">
        <v>49</v>
      </c>
      <c r="C20" s="2">
        <v>0</v>
      </c>
      <c r="D20" s="2">
        <v>1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2"/>
      <c r="O20" s="14">
        <f>SUM(C22:N22)</f>
        <v>2</v>
      </c>
    </row>
    <row r="21" spans="1:15" x14ac:dyDescent="0.25">
      <c r="A21" s="18"/>
      <c r="B21" s="2" t="s">
        <v>50</v>
      </c>
      <c r="C21" s="2">
        <v>1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2"/>
      <c r="O21" s="16"/>
    </row>
    <row r="22" spans="1:15" x14ac:dyDescent="0.25">
      <c r="A22" s="19"/>
      <c r="B22" s="6" t="s">
        <v>62</v>
      </c>
      <c r="C22" s="7">
        <f>SUM(C20:C21)</f>
        <v>1</v>
      </c>
      <c r="D22" s="7">
        <f t="shared" ref="D22:N22" si="4">SUM(D20:D21)</f>
        <v>1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4"/>
        <v>0</v>
      </c>
      <c r="N22" s="7">
        <f t="shared" si="4"/>
        <v>0</v>
      </c>
      <c r="O22" s="15"/>
    </row>
    <row r="23" spans="1:15" x14ac:dyDescent="0.25">
      <c r="A23" s="17" t="s">
        <v>31</v>
      </c>
      <c r="B23" s="2" t="s">
        <v>14</v>
      </c>
      <c r="C23" s="2">
        <v>2</v>
      </c>
      <c r="D23" s="2">
        <v>3</v>
      </c>
      <c r="E23" s="2">
        <v>2</v>
      </c>
      <c r="F23" s="2">
        <v>4</v>
      </c>
      <c r="G23" s="2"/>
      <c r="H23" s="2"/>
      <c r="I23" s="2"/>
      <c r="J23" s="2"/>
      <c r="K23" s="2"/>
      <c r="L23" s="2"/>
      <c r="M23" s="2"/>
      <c r="N23" s="2"/>
      <c r="O23" s="14">
        <f>SUM(C28:N28)</f>
        <v>82</v>
      </c>
    </row>
    <row r="24" spans="1:15" x14ac:dyDescent="0.25">
      <c r="A24" s="18"/>
      <c r="B24" s="2" t="s">
        <v>13</v>
      </c>
      <c r="C24" s="2">
        <v>7</v>
      </c>
      <c r="D24" s="2">
        <v>18</v>
      </c>
      <c r="E24" s="2">
        <v>10</v>
      </c>
      <c r="F24" s="2">
        <v>1</v>
      </c>
      <c r="G24" s="2"/>
      <c r="H24" s="2"/>
      <c r="I24" s="2"/>
      <c r="J24" s="2"/>
      <c r="K24" s="2"/>
      <c r="L24" s="2"/>
      <c r="M24" s="2"/>
      <c r="N24" s="2"/>
      <c r="O24" s="16"/>
    </row>
    <row r="25" spans="1:15" x14ac:dyDescent="0.25">
      <c r="A25" s="18"/>
      <c r="B25" s="2" t="s">
        <v>15</v>
      </c>
      <c r="C25" s="2">
        <v>7</v>
      </c>
      <c r="D25" s="2">
        <v>4</v>
      </c>
      <c r="E25" s="2">
        <v>4</v>
      </c>
      <c r="F25" s="2">
        <v>0</v>
      </c>
      <c r="G25" s="2"/>
      <c r="H25" s="2"/>
      <c r="I25" s="2"/>
      <c r="J25" s="2"/>
      <c r="K25" s="2"/>
      <c r="L25" s="2"/>
      <c r="M25" s="2"/>
      <c r="N25" s="2"/>
      <c r="O25" s="16"/>
    </row>
    <row r="26" spans="1:15" x14ac:dyDescent="0.25">
      <c r="A26" s="18"/>
      <c r="B26" s="2" t="s">
        <v>16</v>
      </c>
      <c r="C26" s="2">
        <v>4</v>
      </c>
      <c r="D26" s="2">
        <v>0</v>
      </c>
      <c r="E26" s="2">
        <v>8</v>
      </c>
      <c r="F26" s="2">
        <v>0</v>
      </c>
      <c r="G26" s="2"/>
      <c r="H26" s="2"/>
      <c r="I26" s="2"/>
      <c r="J26" s="2"/>
      <c r="K26" s="2"/>
      <c r="L26" s="2"/>
      <c r="M26" s="2"/>
      <c r="N26" s="2"/>
      <c r="O26" s="16"/>
    </row>
    <row r="27" spans="1:15" x14ac:dyDescent="0.25">
      <c r="A27" s="18"/>
      <c r="B27" s="3" t="s">
        <v>94</v>
      </c>
      <c r="C27" s="13">
        <v>0</v>
      </c>
      <c r="D27" s="13">
        <v>0</v>
      </c>
      <c r="E27" s="13">
        <v>6</v>
      </c>
      <c r="F27" s="13">
        <v>2</v>
      </c>
      <c r="G27" s="13"/>
      <c r="H27" s="13"/>
      <c r="I27" s="13"/>
      <c r="J27" s="13"/>
      <c r="K27" s="13"/>
      <c r="L27" s="13"/>
      <c r="M27" s="13"/>
      <c r="N27" s="13"/>
      <c r="O27" s="16"/>
    </row>
    <row r="28" spans="1:15" x14ac:dyDescent="0.25">
      <c r="A28" s="19"/>
      <c r="B28" s="6" t="s">
        <v>62</v>
      </c>
      <c r="C28" s="7">
        <f>SUM(C23:C27)</f>
        <v>20</v>
      </c>
      <c r="D28" s="7">
        <f>SUM(D23:D27)</f>
        <v>25</v>
      </c>
      <c r="E28" s="7">
        <f>SUM(E23:E27)</f>
        <v>30</v>
      </c>
      <c r="F28" s="7">
        <v>7</v>
      </c>
      <c r="G28" s="7">
        <f t="shared" ref="G28:N28" si="5">SUM(G23:G26)</f>
        <v>0</v>
      </c>
      <c r="H28" s="7">
        <f t="shared" si="5"/>
        <v>0</v>
      </c>
      <c r="I28" s="7">
        <f t="shared" si="5"/>
        <v>0</v>
      </c>
      <c r="J28" s="7">
        <f t="shared" si="5"/>
        <v>0</v>
      </c>
      <c r="K28" s="7">
        <f t="shared" si="5"/>
        <v>0</v>
      </c>
      <c r="L28" s="7">
        <f t="shared" si="5"/>
        <v>0</v>
      </c>
      <c r="M28" s="7">
        <f t="shared" si="5"/>
        <v>0</v>
      </c>
      <c r="N28" s="7">
        <f t="shared" si="5"/>
        <v>0</v>
      </c>
      <c r="O28" s="15"/>
    </row>
    <row r="29" spans="1:15" x14ac:dyDescent="0.25">
      <c r="A29" s="17" t="s">
        <v>33</v>
      </c>
      <c r="B29" s="2" t="s">
        <v>10</v>
      </c>
      <c r="C29" s="2">
        <v>1</v>
      </c>
      <c r="D29" s="2">
        <v>5</v>
      </c>
      <c r="E29" s="2">
        <v>6</v>
      </c>
      <c r="F29" s="2">
        <v>5</v>
      </c>
      <c r="G29" s="2"/>
      <c r="H29" s="2"/>
      <c r="I29" s="2"/>
      <c r="J29" s="2"/>
      <c r="K29" s="2"/>
      <c r="L29" s="2"/>
      <c r="M29" s="2"/>
      <c r="N29" s="2"/>
      <c r="O29" s="14">
        <f>SUM(C31:N31)</f>
        <v>25</v>
      </c>
    </row>
    <row r="30" spans="1:15" x14ac:dyDescent="0.25">
      <c r="A30" s="18"/>
      <c r="B30" s="2" t="s">
        <v>51</v>
      </c>
      <c r="C30" s="2">
        <v>0</v>
      </c>
      <c r="D30" s="2">
        <v>0</v>
      </c>
      <c r="E30" s="2">
        <v>6</v>
      </c>
      <c r="F30" s="2">
        <v>2</v>
      </c>
      <c r="G30" s="2"/>
      <c r="H30" s="2"/>
      <c r="I30" s="2"/>
      <c r="J30" s="2"/>
      <c r="K30" s="2"/>
      <c r="L30" s="2"/>
      <c r="M30" s="2"/>
      <c r="N30" s="2"/>
      <c r="O30" s="16"/>
    </row>
    <row r="31" spans="1:15" x14ac:dyDescent="0.25">
      <c r="A31" s="19"/>
      <c r="B31" s="6" t="s">
        <v>62</v>
      </c>
      <c r="C31" s="7">
        <f>SUM(C29:C30)</f>
        <v>1</v>
      </c>
      <c r="D31" s="7">
        <f t="shared" ref="D31:N31" si="6">SUM(D29:D30)</f>
        <v>5</v>
      </c>
      <c r="E31" s="7">
        <f t="shared" si="6"/>
        <v>12</v>
      </c>
      <c r="F31" s="7">
        <f t="shared" si="6"/>
        <v>7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15"/>
    </row>
    <row r="32" spans="1:15" x14ac:dyDescent="0.25">
      <c r="A32" s="17" t="s">
        <v>17</v>
      </c>
      <c r="B32" s="2" t="s">
        <v>57</v>
      </c>
      <c r="C32" s="2">
        <v>2</v>
      </c>
      <c r="D32" s="2">
        <v>1</v>
      </c>
      <c r="E32" s="2">
        <v>2</v>
      </c>
      <c r="F32" s="2">
        <v>2</v>
      </c>
      <c r="G32" s="2"/>
      <c r="H32" s="2"/>
      <c r="I32" s="2"/>
      <c r="J32" s="2"/>
      <c r="K32" s="2"/>
      <c r="L32" s="2"/>
      <c r="M32" s="2"/>
      <c r="N32" s="2"/>
      <c r="O32" s="14">
        <f>SUM(C34:N34)</f>
        <v>7</v>
      </c>
    </row>
    <row r="33" spans="1:15" x14ac:dyDescent="0.25">
      <c r="A33" s="18"/>
      <c r="B33" s="2" t="s">
        <v>58</v>
      </c>
      <c r="C33" s="2">
        <v>0</v>
      </c>
      <c r="D33" s="2">
        <v>0</v>
      </c>
      <c r="E33" s="2">
        <v>0</v>
      </c>
      <c r="F33" s="2">
        <v>0</v>
      </c>
      <c r="G33" s="2"/>
      <c r="H33" s="2"/>
      <c r="I33" s="2"/>
      <c r="J33" s="2"/>
      <c r="K33" s="2"/>
      <c r="L33" s="2"/>
      <c r="M33" s="2"/>
      <c r="N33" s="2"/>
      <c r="O33" s="16"/>
    </row>
    <row r="34" spans="1:15" x14ac:dyDescent="0.25">
      <c r="A34" s="19"/>
      <c r="B34" s="6" t="s">
        <v>62</v>
      </c>
      <c r="C34" s="7">
        <f>SUM(C32:C33)</f>
        <v>2</v>
      </c>
      <c r="D34" s="7">
        <f t="shared" ref="D34:N34" si="7">SUM(D32:D33)</f>
        <v>1</v>
      </c>
      <c r="E34" s="7">
        <f t="shared" si="7"/>
        <v>2</v>
      </c>
      <c r="F34" s="7">
        <f t="shared" si="7"/>
        <v>2</v>
      </c>
      <c r="G34" s="7">
        <f t="shared" si="7"/>
        <v>0</v>
      </c>
      <c r="H34" s="7">
        <f t="shared" si="7"/>
        <v>0</v>
      </c>
      <c r="I34" s="7">
        <f t="shared" si="7"/>
        <v>0</v>
      </c>
      <c r="J34" s="7">
        <f t="shared" si="7"/>
        <v>0</v>
      </c>
      <c r="K34" s="7">
        <f t="shared" si="7"/>
        <v>0</v>
      </c>
      <c r="L34" s="7">
        <f t="shared" si="7"/>
        <v>0</v>
      </c>
      <c r="M34" s="7">
        <f t="shared" si="7"/>
        <v>0</v>
      </c>
      <c r="N34" s="7">
        <f t="shared" si="7"/>
        <v>0</v>
      </c>
      <c r="O34" s="15"/>
    </row>
    <row r="35" spans="1:15" x14ac:dyDescent="0.25">
      <c r="A35" s="17" t="s">
        <v>39</v>
      </c>
      <c r="B35" s="2" t="s">
        <v>3</v>
      </c>
      <c r="C35" s="2">
        <v>2</v>
      </c>
      <c r="D35" s="2">
        <v>3</v>
      </c>
      <c r="E35" s="2">
        <v>5</v>
      </c>
      <c r="F35" s="2">
        <v>4</v>
      </c>
      <c r="G35" s="2"/>
      <c r="H35" s="2"/>
      <c r="I35" s="2"/>
      <c r="J35" s="2"/>
      <c r="K35" s="2"/>
      <c r="L35" s="2"/>
      <c r="M35" s="2"/>
      <c r="N35" s="2"/>
      <c r="O35" s="14">
        <f>SUM(C39:N39)</f>
        <v>51</v>
      </c>
    </row>
    <row r="36" spans="1:15" x14ac:dyDescent="0.25">
      <c r="A36" s="18"/>
      <c r="B36" s="2" t="s">
        <v>2</v>
      </c>
      <c r="C36" s="2">
        <v>7</v>
      </c>
      <c r="D36" s="2">
        <v>2</v>
      </c>
      <c r="E36" s="2">
        <v>9</v>
      </c>
      <c r="F36" s="2">
        <v>4</v>
      </c>
      <c r="G36" s="2"/>
      <c r="H36" s="2"/>
      <c r="I36" s="2"/>
      <c r="J36" s="2"/>
      <c r="K36" s="2"/>
      <c r="L36" s="2"/>
      <c r="M36" s="2"/>
      <c r="N36" s="2"/>
      <c r="O36" s="16"/>
    </row>
    <row r="37" spans="1:15" x14ac:dyDescent="0.25">
      <c r="A37" s="18"/>
      <c r="B37" s="2" t="s">
        <v>52</v>
      </c>
      <c r="C37" s="2">
        <v>0</v>
      </c>
      <c r="D37" s="2">
        <v>3</v>
      </c>
      <c r="E37" s="2">
        <v>4</v>
      </c>
      <c r="F37" s="2">
        <v>2</v>
      </c>
      <c r="G37" s="2"/>
      <c r="H37" s="2"/>
      <c r="I37" s="2"/>
      <c r="J37" s="2"/>
      <c r="K37" s="2"/>
      <c r="L37" s="2"/>
      <c r="M37" s="2"/>
      <c r="N37" s="2"/>
      <c r="O37" s="16"/>
    </row>
    <row r="38" spans="1:15" x14ac:dyDescent="0.25">
      <c r="A38" s="18"/>
      <c r="B38" s="2" t="s">
        <v>53</v>
      </c>
      <c r="C38" s="2">
        <v>0</v>
      </c>
      <c r="D38" s="2">
        <v>1</v>
      </c>
      <c r="E38" s="2">
        <v>5</v>
      </c>
      <c r="F38" s="2">
        <v>0</v>
      </c>
      <c r="G38" s="2"/>
      <c r="H38" s="2"/>
      <c r="I38" s="2"/>
      <c r="J38" s="2"/>
      <c r="K38" s="2"/>
      <c r="L38" s="2"/>
      <c r="M38" s="2"/>
      <c r="N38" s="2"/>
      <c r="O38" s="16"/>
    </row>
    <row r="39" spans="1:15" x14ac:dyDescent="0.25">
      <c r="A39" s="19"/>
      <c r="B39" s="6" t="s">
        <v>62</v>
      </c>
      <c r="C39" s="7">
        <f>SUM(C35:C38)</f>
        <v>9</v>
      </c>
      <c r="D39" s="7">
        <f t="shared" ref="D39:N39" si="8">SUM(D35:D38)</f>
        <v>9</v>
      </c>
      <c r="E39" s="7">
        <f t="shared" si="8"/>
        <v>23</v>
      </c>
      <c r="F39" s="7">
        <f t="shared" si="8"/>
        <v>10</v>
      </c>
      <c r="G39" s="7">
        <f t="shared" si="8"/>
        <v>0</v>
      </c>
      <c r="H39" s="7">
        <f t="shared" si="8"/>
        <v>0</v>
      </c>
      <c r="I39" s="7">
        <f t="shared" si="8"/>
        <v>0</v>
      </c>
      <c r="J39" s="7">
        <f t="shared" si="8"/>
        <v>0</v>
      </c>
      <c r="K39" s="7">
        <f t="shared" si="8"/>
        <v>0</v>
      </c>
      <c r="L39" s="7">
        <f t="shared" si="8"/>
        <v>0</v>
      </c>
      <c r="M39" s="7">
        <f t="shared" si="8"/>
        <v>0</v>
      </c>
      <c r="N39" s="7">
        <f t="shared" si="8"/>
        <v>0</v>
      </c>
      <c r="O39" s="15"/>
    </row>
    <row r="40" spans="1:15" x14ac:dyDescent="0.25">
      <c r="A40" s="20" t="s">
        <v>38</v>
      </c>
      <c r="B40" s="2" t="s">
        <v>59</v>
      </c>
      <c r="C40" s="2">
        <v>1</v>
      </c>
      <c r="D40" s="2">
        <v>1</v>
      </c>
      <c r="E40" s="2">
        <v>0</v>
      </c>
      <c r="F40" s="2">
        <v>0</v>
      </c>
      <c r="G40" s="2"/>
      <c r="H40" s="2"/>
      <c r="I40" s="2"/>
      <c r="J40" s="2"/>
      <c r="K40" s="2"/>
      <c r="L40" s="2"/>
      <c r="M40" s="2"/>
      <c r="N40" s="2"/>
      <c r="O40" s="14">
        <f>SUM(C44:N44)</f>
        <v>38</v>
      </c>
    </row>
    <row r="41" spans="1:15" x14ac:dyDescent="0.25">
      <c r="A41" s="20"/>
      <c r="B41" s="2" t="s">
        <v>4</v>
      </c>
      <c r="C41" s="2">
        <v>2</v>
      </c>
      <c r="D41" s="2">
        <v>3</v>
      </c>
      <c r="E41" s="2">
        <v>4</v>
      </c>
      <c r="F41" s="2">
        <v>9</v>
      </c>
      <c r="G41" s="2"/>
      <c r="H41" s="2"/>
      <c r="I41" s="2"/>
      <c r="J41" s="2"/>
      <c r="K41" s="2"/>
      <c r="L41" s="2"/>
      <c r="M41" s="2"/>
      <c r="N41" s="2"/>
      <c r="O41" s="16"/>
    </row>
    <row r="42" spans="1:15" x14ac:dyDescent="0.25">
      <c r="A42" s="20"/>
      <c r="B42" s="2" t="s">
        <v>5</v>
      </c>
      <c r="C42" s="2">
        <v>0</v>
      </c>
      <c r="D42" s="2">
        <v>2</v>
      </c>
      <c r="E42" s="2">
        <v>5</v>
      </c>
      <c r="F42" s="2">
        <v>2</v>
      </c>
      <c r="G42" s="2"/>
      <c r="H42" s="2"/>
      <c r="I42" s="2"/>
      <c r="J42" s="2"/>
      <c r="K42" s="2"/>
      <c r="L42" s="2"/>
      <c r="M42" s="2"/>
      <c r="N42" s="2"/>
      <c r="O42" s="16"/>
    </row>
    <row r="43" spans="1:15" x14ac:dyDescent="0.25">
      <c r="A43" s="20"/>
      <c r="B43" s="2" t="s">
        <v>54</v>
      </c>
      <c r="C43" s="2">
        <v>2</v>
      </c>
      <c r="D43" s="2">
        <v>2</v>
      </c>
      <c r="E43" s="2">
        <v>1</v>
      </c>
      <c r="F43" s="2">
        <v>4</v>
      </c>
      <c r="G43" s="2"/>
      <c r="H43" s="2"/>
      <c r="I43" s="2"/>
      <c r="J43" s="2"/>
      <c r="K43" s="2"/>
      <c r="L43" s="2"/>
      <c r="M43" s="2"/>
      <c r="N43" s="2"/>
      <c r="O43" s="16"/>
    </row>
    <row r="44" spans="1:15" x14ac:dyDescent="0.25">
      <c r="A44" s="20"/>
      <c r="B44" s="6" t="s">
        <v>62</v>
      </c>
      <c r="C44" s="7">
        <f t="shared" ref="C44:N44" si="9">SUM(C40:C43)</f>
        <v>5</v>
      </c>
      <c r="D44" s="7">
        <f t="shared" si="9"/>
        <v>8</v>
      </c>
      <c r="E44" s="7">
        <f t="shared" si="9"/>
        <v>10</v>
      </c>
      <c r="F44" s="7">
        <f t="shared" si="9"/>
        <v>15</v>
      </c>
      <c r="G44" s="7">
        <f t="shared" si="9"/>
        <v>0</v>
      </c>
      <c r="H44" s="7">
        <f t="shared" si="9"/>
        <v>0</v>
      </c>
      <c r="I44" s="7">
        <f t="shared" si="9"/>
        <v>0</v>
      </c>
      <c r="J44" s="7">
        <f t="shared" si="9"/>
        <v>0</v>
      </c>
      <c r="K44" s="7">
        <f t="shared" si="9"/>
        <v>0</v>
      </c>
      <c r="L44" s="7">
        <f t="shared" si="9"/>
        <v>0</v>
      </c>
      <c r="M44" s="7">
        <f t="shared" si="9"/>
        <v>0</v>
      </c>
      <c r="N44" s="7">
        <f t="shared" si="9"/>
        <v>0</v>
      </c>
      <c r="O44" s="15"/>
    </row>
    <row r="45" spans="1:15" x14ac:dyDescent="0.25">
      <c r="A45" s="17" t="s">
        <v>40</v>
      </c>
      <c r="B45" s="2" t="s">
        <v>55</v>
      </c>
      <c r="C45" s="2">
        <v>4</v>
      </c>
      <c r="D45" s="2">
        <v>2</v>
      </c>
      <c r="E45" s="2">
        <v>0</v>
      </c>
      <c r="F45" s="2">
        <v>0</v>
      </c>
      <c r="G45" s="2"/>
      <c r="H45" s="2"/>
      <c r="I45" s="2"/>
      <c r="J45" s="2"/>
      <c r="K45" s="2"/>
      <c r="L45" s="2"/>
      <c r="M45" s="2"/>
      <c r="N45" s="2"/>
      <c r="O45" s="14">
        <f>SUM(C46:N46)</f>
        <v>6</v>
      </c>
    </row>
    <row r="46" spans="1:15" x14ac:dyDescent="0.25">
      <c r="A46" s="19"/>
      <c r="B46" s="6" t="s">
        <v>62</v>
      </c>
      <c r="C46" s="7">
        <f>SUM(C45)</f>
        <v>4</v>
      </c>
      <c r="D46" s="7">
        <f t="shared" ref="D46:N46" si="10">SUM(D45)</f>
        <v>2</v>
      </c>
      <c r="E46" s="7">
        <f t="shared" si="10"/>
        <v>0</v>
      </c>
      <c r="F46" s="7">
        <f t="shared" si="10"/>
        <v>0</v>
      </c>
      <c r="G46" s="7">
        <f t="shared" si="10"/>
        <v>0</v>
      </c>
      <c r="H46" s="7">
        <f t="shared" si="10"/>
        <v>0</v>
      </c>
      <c r="I46" s="7">
        <f t="shared" si="10"/>
        <v>0</v>
      </c>
      <c r="J46" s="7">
        <f t="shared" si="10"/>
        <v>0</v>
      </c>
      <c r="K46" s="7">
        <f t="shared" si="10"/>
        <v>0</v>
      </c>
      <c r="L46" s="7">
        <f t="shared" si="10"/>
        <v>0</v>
      </c>
      <c r="M46" s="7">
        <f t="shared" si="10"/>
        <v>0</v>
      </c>
      <c r="N46" s="7">
        <f t="shared" si="10"/>
        <v>0</v>
      </c>
      <c r="O46" s="15"/>
    </row>
    <row r="47" spans="1:15" x14ac:dyDescent="0.25">
      <c r="A47" s="17" t="s">
        <v>34</v>
      </c>
      <c r="B47" s="2" t="s">
        <v>60</v>
      </c>
      <c r="C47" s="2">
        <v>0</v>
      </c>
      <c r="D47" s="2">
        <v>0</v>
      </c>
      <c r="E47" s="2">
        <v>0</v>
      </c>
      <c r="F47" s="2">
        <v>0</v>
      </c>
      <c r="G47" s="2"/>
      <c r="H47" s="2"/>
      <c r="I47" s="2"/>
      <c r="J47" s="2"/>
      <c r="K47" s="2"/>
      <c r="L47" s="2"/>
      <c r="M47" s="2"/>
      <c r="N47" s="2"/>
      <c r="O47" s="14">
        <f>SUM(C49:N49)</f>
        <v>0</v>
      </c>
    </row>
    <row r="48" spans="1:15" x14ac:dyDescent="0.25">
      <c r="A48" s="1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6"/>
    </row>
    <row r="49" spans="1:15" x14ac:dyDescent="0.25">
      <c r="A49" s="19"/>
      <c r="B49" s="6" t="s">
        <v>62</v>
      </c>
      <c r="C49" s="7">
        <f>SUM(C47:C48)</f>
        <v>0</v>
      </c>
      <c r="D49" s="7">
        <f t="shared" ref="D49:N49" si="11">SUM(D47:D48)</f>
        <v>0</v>
      </c>
      <c r="E49" s="7">
        <f t="shared" si="11"/>
        <v>0</v>
      </c>
      <c r="F49" s="7">
        <f t="shared" si="11"/>
        <v>0</v>
      </c>
      <c r="G49" s="7">
        <f t="shared" si="11"/>
        <v>0</v>
      </c>
      <c r="H49" s="7">
        <f t="shared" si="11"/>
        <v>0</v>
      </c>
      <c r="I49" s="7">
        <f t="shared" si="11"/>
        <v>0</v>
      </c>
      <c r="J49" s="7">
        <f t="shared" si="11"/>
        <v>0</v>
      </c>
      <c r="K49" s="7">
        <f t="shared" si="11"/>
        <v>0</v>
      </c>
      <c r="L49" s="7">
        <f t="shared" si="11"/>
        <v>0</v>
      </c>
      <c r="M49" s="7">
        <f t="shared" si="11"/>
        <v>0</v>
      </c>
      <c r="N49" s="7">
        <f t="shared" si="11"/>
        <v>0</v>
      </c>
      <c r="O49" s="15"/>
    </row>
    <row r="50" spans="1:15" x14ac:dyDescent="0.25">
      <c r="A50" s="17" t="s">
        <v>41</v>
      </c>
      <c r="B50" s="2" t="s">
        <v>1</v>
      </c>
      <c r="C50" s="2">
        <v>2</v>
      </c>
      <c r="D50" s="2">
        <v>0</v>
      </c>
      <c r="E50" s="2">
        <v>9</v>
      </c>
      <c r="F50" s="2">
        <v>0</v>
      </c>
      <c r="G50" s="2"/>
      <c r="H50" s="2"/>
      <c r="I50" s="2"/>
      <c r="J50" s="2"/>
      <c r="K50" s="2"/>
      <c r="L50" s="2"/>
      <c r="M50" s="2"/>
      <c r="N50" s="2"/>
      <c r="O50" s="14">
        <f>SUM(C52:N52)</f>
        <v>17</v>
      </c>
    </row>
    <row r="51" spans="1:15" x14ac:dyDescent="0.25">
      <c r="A51" s="18"/>
      <c r="B51" s="2" t="s">
        <v>56</v>
      </c>
      <c r="C51" s="2">
        <v>1</v>
      </c>
      <c r="D51" s="2">
        <v>1</v>
      </c>
      <c r="E51" s="2">
        <v>2</v>
      </c>
      <c r="F51" s="2">
        <v>2</v>
      </c>
      <c r="G51" s="2"/>
      <c r="H51" s="2"/>
      <c r="I51" s="2"/>
      <c r="J51" s="2"/>
      <c r="K51" s="2"/>
      <c r="L51" s="2"/>
      <c r="M51" s="2"/>
      <c r="N51" s="2"/>
      <c r="O51" s="16"/>
    </row>
    <row r="52" spans="1:15" x14ac:dyDescent="0.25">
      <c r="A52" s="19"/>
      <c r="B52" s="6" t="s">
        <v>62</v>
      </c>
      <c r="C52" s="7">
        <f>SUM(C50:C51)</f>
        <v>3</v>
      </c>
      <c r="D52" s="7">
        <f t="shared" ref="D52:N52" si="12">SUM(D50:D51)</f>
        <v>1</v>
      </c>
      <c r="E52" s="7">
        <f t="shared" si="12"/>
        <v>11</v>
      </c>
      <c r="F52" s="7">
        <f t="shared" si="12"/>
        <v>2</v>
      </c>
      <c r="G52" s="7">
        <f t="shared" si="12"/>
        <v>0</v>
      </c>
      <c r="H52" s="7">
        <f t="shared" si="12"/>
        <v>0</v>
      </c>
      <c r="I52" s="7">
        <f t="shared" si="12"/>
        <v>0</v>
      </c>
      <c r="J52" s="7">
        <f t="shared" si="12"/>
        <v>0</v>
      </c>
      <c r="K52" s="7">
        <f t="shared" si="12"/>
        <v>0</v>
      </c>
      <c r="L52" s="7">
        <f t="shared" si="12"/>
        <v>0</v>
      </c>
      <c r="M52" s="7">
        <f t="shared" si="12"/>
        <v>0</v>
      </c>
      <c r="N52" s="7">
        <f t="shared" si="12"/>
        <v>0</v>
      </c>
      <c r="O52" s="15"/>
    </row>
    <row r="53" spans="1:15" x14ac:dyDescent="0.25">
      <c r="B53" s="5" t="s">
        <v>63</v>
      </c>
      <c r="C53" s="5">
        <f t="shared" ref="C53:N53" si="13">C5+C10+C13+C19+C22+C28+C31+C34+C39+C44+C46+C49+C52</f>
        <v>73</v>
      </c>
      <c r="D53" s="5">
        <f t="shared" si="13"/>
        <v>90</v>
      </c>
      <c r="E53" s="5">
        <f t="shared" si="13"/>
        <v>127</v>
      </c>
      <c r="F53" s="5">
        <f t="shared" si="13"/>
        <v>72</v>
      </c>
      <c r="G53" s="5">
        <f t="shared" si="13"/>
        <v>0</v>
      </c>
      <c r="H53" s="5">
        <f t="shared" si="13"/>
        <v>0</v>
      </c>
      <c r="I53" s="5">
        <f t="shared" si="13"/>
        <v>0</v>
      </c>
      <c r="J53" s="5">
        <f t="shared" si="13"/>
        <v>0</v>
      </c>
      <c r="K53" s="5">
        <f t="shared" si="13"/>
        <v>0</v>
      </c>
      <c r="L53" s="5">
        <f t="shared" si="13"/>
        <v>0</v>
      </c>
      <c r="M53" s="5">
        <f t="shared" si="13"/>
        <v>0</v>
      </c>
      <c r="N53" s="5">
        <f t="shared" si="13"/>
        <v>0</v>
      </c>
      <c r="O53" s="5">
        <f>SUM(O3:O52)</f>
        <v>362</v>
      </c>
    </row>
  </sheetData>
  <mergeCells count="27">
    <mergeCell ref="A1:O1"/>
    <mergeCell ref="A3:A5"/>
    <mergeCell ref="A6:A10"/>
    <mergeCell ref="A11:A13"/>
    <mergeCell ref="A14:A19"/>
    <mergeCell ref="O35:O39"/>
    <mergeCell ref="A29:A31"/>
    <mergeCell ref="A32:A34"/>
    <mergeCell ref="A35:A39"/>
    <mergeCell ref="O3:O5"/>
    <mergeCell ref="O6:O10"/>
    <mergeCell ref="O11:O13"/>
    <mergeCell ref="O14:O19"/>
    <mergeCell ref="O20:O22"/>
    <mergeCell ref="A20:A22"/>
    <mergeCell ref="A23:A28"/>
    <mergeCell ref="O23:O28"/>
    <mergeCell ref="O29:O31"/>
    <mergeCell ref="O32:O34"/>
    <mergeCell ref="O45:O46"/>
    <mergeCell ref="O47:O49"/>
    <mergeCell ref="O50:O52"/>
    <mergeCell ref="A50:A52"/>
    <mergeCell ref="A40:A44"/>
    <mergeCell ref="A45:A46"/>
    <mergeCell ref="A47:A49"/>
    <mergeCell ref="O40:O4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B1" workbookViewId="0">
      <selection activeCell="J16" sqref="J16"/>
    </sheetView>
  </sheetViews>
  <sheetFormatPr defaultRowHeight="16.5" x14ac:dyDescent="0.25"/>
  <cols>
    <col min="1" max="1" width="26.25" bestFit="1" customWidth="1"/>
    <col min="2" max="12" width="6.75" customWidth="1"/>
    <col min="13" max="14" width="9.375" customWidth="1"/>
    <col min="15" max="15" width="6.75" bestFit="1" customWidth="1"/>
  </cols>
  <sheetData>
    <row r="1" spans="1:15" ht="19.5" x14ac:dyDescent="0.25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9.5" x14ac:dyDescent="0.25">
      <c r="A2" s="8" t="s">
        <v>66</v>
      </c>
      <c r="B2" s="8" t="s">
        <v>67</v>
      </c>
      <c r="C2" s="8" t="s">
        <v>68</v>
      </c>
      <c r="D2" s="8" t="s">
        <v>69</v>
      </c>
      <c r="E2" s="8" t="s">
        <v>70</v>
      </c>
      <c r="F2" s="8" t="s">
        <v>71</v>
      </c>
      <c r="G2" s="8" t="s">
        <v>72</v>
      </c>
      <c r="H2" s="8" t="s">
        <v>73</v>
      </c>
      <c r="I2" s="8" t="s">
        <v>74</v>
      </c>
      <c r="J2" s="8" t="s">
        <v>75</v>
      </c>
      <c r="K2" s="8" t="s">
        <v>76</v>
      </c>
      <c r="L2" s="8" t="s">
        <v>77</v>
      </c>
      <c r="M2" s="8" t="s">
        <v>78</v>
      </c>
      <c r="N2" s="8" t="s">
        <v>79</v>
      </c>
      <c r="O2" s="9" t="s">
        <v>80</v>
      </c>
    </row>
    <row r="3" spans="1:15" ht="19.5" x14ac:dyDescent="0.25">
      <c r="A3" s="12" t="s">
        <v>81</v>
      </c>
      <c r="B3" s="8">
        <f>[1]紅會!M4</f>
        <v>7</v>
      </c>
      <c r="C3" s="10">
        <f>[1]麥子!L4</f>
        <v>3</v>
      </c>
      <c r="D3" s="10">
        <f>[1]馬偕!M4</f>
        <v>4</v>
      </c>
      <c r="E3" s="10">
        <f>[1]東基!L4</f>
        <v>6</v>
      </c>
      <c r="F3" s="10">
        <v>0</v>
      </c>
      <c r="G3" s="10">
        <f>[1]東美!L4</f>
        <v>5</v>
      </c>
      <c r="H3" s="10">
        <f>[1]門諾!L4</f>
        <v>4</v>
      </c>
      <c r="I3" s="10">
        <v>0</v>
      </c>
      <c r="J3" s="10">
        <f>[1]關慈!L4</f>
        <v>9</v>
      </c>
      <c r="K3" s="10">
        <f>[1]聖母!L4</f>
        <v>8</v>
      </c>
      <c r="L3" s="10">
        <f>[1]蘭嶼!L4</f>
        <v>0</v>
      </c>
      <c r="M3" s="10">
        <v>0</v>
      </c>
      <c r="N3" s="10">
        <f>[1]靈糧堂!M4</f>
        <v>0</v>
      </c>
      <c r="O3" s="9">
        <f>SUM(B3:N3)</f>
        <v>46</v>
      </c>
    </row>
    <row r="4" spans="1:15" ht="19.5" x14ac:dyDescent="0.25">
      <c r="A4" s="12" t="s">
        <v>82</v>
      </c>
      <c r="B4" s="8">
        <f>[1]紅會!M5</f>
        <v>6</v>
      </c>
      <c r="C4" s="10">
        <f>[1]麥子!L5</f>
        <v>0</v>
      </c>
      <c r="D4" s="10">
        <f>[1]馬偕!M5</f>
        <v>1</v>
      </c>
      <c r="E4" s="10">
        <f>[1]東基!L5</f>
        <v>0</v>
      </c>
      <c r="F4" s="10">
        <v>0</v>
      </c>
      <c r="G4" s="10">
        <f>[1]東美!L5</f>
        <v>3</v>
      </c>
      <c r="H4" s="10">
        <f>[1]門諾!L5</f>
        <v>1</v>
      </c>
      <c r="I4" s="10">
        <v>0</v>
      </c>
      <c r="J4" s="10">
        <f>[1]關慈!L5</f>
        <v>5</v>
      </c>
      <c r="K4" s="10">
        <f>[1]聖母!L5</f>
        <v>0</v>
      </c>
      <c r="L4" s="10">
        <f>[1]蘭嶼!L5</f>
        <v>0</v>
      </c>
      <c r="M4" s="10">
        <v>0</v>
      </c>
      <c r="N4" s="10">
        <f>[1]靈糧堂!M5</f>
        <v>4</v>
      </c>
      <c r="O4" s="9">
        <f t="shared" ref="O4:O15" si="0">SUM(B4:N4)</f>
        <v>20</v>
      </c>
    </row>
    <row r="5" spans="1:15" ht="19.5" x14ac:dyDescent="0.25">
      <c r="A5" s="12" t="s">
        <v>83</v>
      </c>
      <c r="B5" s="8">
        <f>[1]紅會!M6</f>
        <v>0</v>
      </c>
      <c r="C5" s="10">
        <f>[1]麥子!L6</f>
        <v>0</v>
      </c>
      <c r="D5" s="10">
        <f>[1]馬偕!M6</f>
        <v>1</v>
      </c>
      <c r="E5" s="10">
        <f>[1]東基!L6</f>
        <v>0</v>
      </c>
      <c r="F5" s="10">
        <v>0</v>
      </c>
      <c r="G5" s="10">
        <f>[1]東美!L6</f>
        <v>2</v>
      </c>
      <c r="H5" s="10">
        <f>[1]門諾!L6</f>
        <v>0</v>
      </c>
      <c r="I5" s="10">
        <v>0</v>
      </c>
      <c r="J5" s="10">
        <f>[1]關慈!L6</f>
        <v>4</v>
      </c>
      <c r="K5" s="10">
        <f>[1]聖母!L6</f>
        <v>0</v>
      </c>
      <c r="L5" s="10">
        <f>[1]蘭嶼!L6</f>
        <v>0</v>
      </c>
      <c r="M5" s="10">
        <v>0</v>
      </c>
      <c r="N5" s="10">
        <f>[1]靈糧堂!M6</f>
        <v>2</v>
      </c>
      <c r="O5" s="9">
        <f t="shared" si="0"/>
        <v>9</v>
      </c>
    </row>
    <row r="6" spans="1:15" ht="19.5" x14ac:dyDescent="0.25">
      <c r="A6" s="12" t="s">
        <v>84</v>
      </c>
      <c r="B6" s="8">
        <f>[1]紅會!M7</f>
        <v>0</v>
      </c>
      <c r="C6" s="10">
        <f>[1]麥子!L7</f>
        <v>0</v>
      </c>
      <c r="D6" s="10">
        <f>[1]馬偕!M7</f>
        <v>0</v>
      </c>
      <c r="E6" s="10">
        <f>[1]東基!L7</f>
        <v>1</v>
      </c>
      <c r="F6" s="10">
        <v>0</v>
      </c>
      <c r="G6" s="10">
        <f>[1]東美!L7</f>
        <v>3</v>
      </c>
      <c r="H6" s="10">
        <f>[1]門諾!L7</f>
        <v>0</v>
      </c>
      <c r="I6" s="10">
        <v>0</v>
      </c>
      <c r="J6" s="10">
        <f>[1]關慈!L7</f>
        <v>1</v>
      </c>
      <c r="K6" s="10">
        <f>[1]聖母!L7</f>
        <v>0</v>
      </c>
      <c r="L6" s="10">
        <f>[1]蘭嶼!L7</f>
        <v>0</v>
      </c>
      <c r="M6" s="10">
        <v>0</v>
      </c>
      <c r="N6" s="10">
        <f>[1]靈糧堂!M7</f>
        <v>0</v>
      </c>
      <c r="O6" s="9">
        <f t="shared" si="0"/>
        <v>5</v>
      </c>
    </row>
    <row r="7" spans="1:15" ht="19.5" x14ac:dyDescent="0.25">
      <c r="A7" s="12" t="s">
        <v>85</v>
      </c>
      <c r="B7" s="8">
        <f>[1]紅會!M8</f>
        <v>2</v>
      </c>
      <c r="C7" s="10">
        <f>[1]麥子!L8</f>
        <v>12</v>
      </c>
      <c r="D7" s="10">
        <f>[1]馬偕!M8</f>
        <v>6</v>
      </c>
      <c r="E7" s="10">
        <f>[1]東基!L8</f>
        <v>2</v>
      </c>
      <c r="F7" s="10">
        <v>1</v>
      </c>
      <c r="G7" s="10">
        <f>[1]東美!L8</f>
        <v>36</v>
      </c>
      <c r="H7" s="10">
        <f>[1]門諾!L8</f>
        <v>0</v>
      </c>
      <c r="I7" s="10">
        <v>0</v>
      </c>
      <c r="J7" s="10">
        <f>[1]關慈!L8</f>
        <v>9</v>
      </c>
      <c r="K7" s="10">
        <f>[1]聖母!L8</f>
        <v>17</v>
      </c>
      <c r="L7" s="10">
        <f>[1]蘭嶼!L8</f>
        <v>4</v>
      </c>
      <c r="M7" s="10">
        <v>0</v>
      </c>
      <c r="N7" s="10">
        <f>[1]靈糧堂!M8</f>
        <v>5</v>
      </c>
      <c r="O7" s="9">
        <f t="shared" si="0"/>
        <v>94</v>
      </c>
    </row>
    <row r="8" spans="1:15" ht="19.5" x14ac:dyDescent="0.25">
      <c r="A8" s="12" t="s">
        <v>86</v>
      </c>
      <c r="B8" s="8">
        <f>[1]紅會!M9</f>
        <v>1</v>
      </c>
      <c r="C8" s="10">
        <f>[1]麥子!L9</f>
        <v>0</v>
      </c>
      <c r="D8" s="10">
        <f>[1]馬偕!M9</f>
        <v>3</v>
      </c>
      <c r="E8" s="10">
        <f>[1]東基!L9</f>
        <v>0</v>
      </c>
      <c r="F8" s="10">
        <v>0</v>
      </c>
      <c r="G8" s="10">
        <f>[1]東美!L9</f>
        <v>4</v>
      </c>
      <c r="H8" s="10">
        <f>[1]門諾!L9</f>
        <v>1</v>
      </c>
      <c r="I8" s="10">
        <v>0</v>
      </c>
      <c r="J8" s="10">
        <f>[1]關慈!L9</f>
        <v>15</v>
      </c>
      <c r="K8" s="10">
        <f>[1]聖母!L9</f>
        <v>1</v>
      </c>
      <c r="L8" s="10">
        <f>[1]蘭嶼!L9</f>
        <v>0</v>
      </c>
      <c r="M8" s="10">
        <v>0</v>
      </c>
      <c r="N8" s="10">
        <f>[1]靈糧堂!M9</f>
        <v>0</v>
      </c>
      <c r="O8" s="9">
        <f t="shared" si="0"/>
        <v>25</v>
      </c>
    </row>
    <row r="9" spans="1:15" ht="19.5" x14ac:dyDescent="0.25">
      <c r="A9" s="12" t="s">
        <v>87</v>
      </c>
      <c r="B9" s="8">
        <f>[1]紅會!M10</f>
        <v>0</v>
      </c>
      <c r="C9" s="10">
        <f>[1]麥子!L10</f>
        <v>0</v>
      </c>
      <c r="D9" s="10">
        <f>[1]馬偕!M10</f>
        <v>2</v>
      </c>
      <c r="E9" s="10">
        <f>[1]東基!L10</f>
        <v>1</v>
      </c>
      <c r="F9" s="10">
        <v>0</v>
      </c>
      <c r="G9" s="10">
        <f>[1]東美!L10</f>
        <v>0</v>
      </c>
      <c r="H9" s="10">
        <f>[1]門諾!L10</f>
        <v>6</v>
      </c>
      <c r="I9" s="10">
        <v>0</v>
      </c>
      <c r="J9" s="10">
        <f>[1]關慈!L10</f>
        <v>3</v>
      </c>
      <c r="K9" s="10">
        <f>[1]聖母!L10</f>
        <v>0</v>
      </c>
      <c r="L9" s="10">
        <f>[1]蘭嶼!L10</f>
        <v>0</v>
      </c>
      <c r="M9" s="10">
        <v>0</v>
      </c>
      <c r="N9" s="10">
        <f>[1]靈糧堂!M10</f>
        <v>0</v>
      </c>
      <c r="O9" s="9">
        <f t="shared" si="0"/>
        <v>12</v>
      </c>
    </row>
    <row r="10" spans="1:15" ht="19.5" x14ac:dyDescent="0.25">
      <c r="A10" s="12" t="s">
        <v>88</v>
      </c>
      <c r="B10" s="8">
        <f>[1]紅會!M11</f>
        <v>3</v>
      </c>
      <c r="C10" s="10">
        <f>[1]麥子!L11</f>
        <v>5</v>
      </c>
      <c r="D10" s="10">
        <f>[1]馬偕!M11</f>
        <v>6</v>
      </c>
      <c r="E10" s="10">
        <f>[1]東基!L11</f>
        <v>7</v>
      </c>
      <c r="F10" s="10">
        <v>1</v>
      </c>
      <c r="G10" s="10">
        <f>[1]東美!L11</f>
        <v>11</v>
      </c>
      <c r="H10" s="10">
        <f>[1]門諾!L11</f>
        <v>4</v>
      </c>
      <c r="I10" s="10">
        <v>0</v>
      </c>
      <c r="J10" s="10">
        <f>[1]關慈!L11</f>
        <v>3</v>
      </c>
      <c r="K10" s="10">
        <f>[1]聖母!L11</f>
        <v>0</v>
      </c>
      <c r="L10" s="10">
        <f>[1]蘭嶼!L11</f>
        <v>0</v>
      </c>
      <c r="M10" s="10">
        <v>0</v>
      </c>
      <c r="N10" s="10">
        <f>[1]靈糧堂!M11</f>
        <v>0</v>
      </c>
      <c r="O10" s="9">
        <f t="shared" si="0"/>
        <v>40</v>
      </c>
    </row>
    <row r="11" spans="1:15" ht="19.5" x14ac:dyDescent="0.25">
      <c r="A11" s="12" t="s">
        <v>89</v>
      </c>
      <c r="B11" s="8">
        <f>[1]紅會!M12</f>
        <v>2</v>
      </c>
      <c r="C11" s="10">
        <f>[1]麥子!L12</f>
        <v>0</v>
      </c>
      <c r="D11" s="10">
        <f>[1]馬偕!M12</f>
        <v>1</v>
      </c>
      <c r="E11" s="10">
        <f>[1]東基!L12</f>
        <v>0</v>
      </c>
      <c r="F11" s="10">
        <v>0</v>
      </c>
      <c r="G11" s="10">
        <f>[1]東美!L12</f>
        <v>0</v>
      </c>
      <c r="H11" s="10">
        <f>[1]門諾!L12</f>
        <v>0</v>
      </c>
      <c r="I11" s="10">
        <v>0</v>
      </c>
      <c r="J11" s="10">
        <f>[1]關慈!L12</f>
        <v>3</v>
      </c>
      <c r="K11" s="10">
        <f>[1]聖母!L12</f>
        <v>0</v>
      </c>
      <c r="L11" s="10">
        <f>[1]蘭嶼!L12</f>
        <v>0</v>
      </c>
      <c r="M11" s="10">
        <v>0</v>
      </c>
      <c r="N11" s="10">
        <f>[1]靈糧堂!M12</f>
        <v>0</v>
      </c>
      <c r="O11" s="9">
        <f t="shared" si="0"/>
        <v>6</v>
      </c>
    </row>
    <row r="12" spans="1:15" ht="19.5" x14ac:dyDescent="0.25">
      <c r="A12" s="12" t="s">
        <v>90</v>
      </c>
      <c r="B12" s="8">
        <f>[1]紅會!M13</f>
        <v>0</v>
      </c>
      <c r="C12" s="10">
        <f>[1]麥子!L13</f>
        <v>0</v>
      </c>
      <c r="D12" s="10">
        <f>[1]馬偕!M13</f>
        <v>0</v>
      </c>
      <c r="E12" s="10">
        <f>[1]東基!L13</f>
        <v>0</v>
      </c>
      <c r="F12" s="10">
        <v>0</v>
      </c>
      <c r="G12" s="10">
        <f>[1]東美!L13</f>
        <v>1</v>
      </c>
      <c r="H12" s="10">
        <f>[1]門諾!L13</f>
        <v>0</v>
      </c>
      <c r="I12" s="10">
        <v>0</v>
      </c>
      <c r="J12" s="10">
        <f>[1]關慈!L13</f>
        <v>0</v>
      </c>
      <c r="K12" s="10">
        <f>[1]聖母!L13</f>
        <v>0</v>
      </c>
      <c r="L12" s="10">
        <f>[1]蘭嶼!L13</f>
        <v>0</v>
      </c>
      <c r="M12" s="10">
        <v>0</v>
      </c>
      <c r="N12" s="10">
        <f>[1]靈糧堂!M13</f>
        <v>0</v>
      </c>
      <c r="O12" s="9">
        <f t="shared" si="0"/>
        <v>1</v>
      </c>
    </row>
    <row r="13" spans="1:15" ht="19.5" x14ac:dyDescent="0.25">
      <c r="A13" s="12" t="s">
        <v>91</v>
      </c>
      <c r="B13" s="8">
        <f>[1]紅會!M14</f>
        <v>0</v>
      </c>
      <c r="C13" s="10">
        <f>[1]麥子!L14</f>
        <v>0</v>
      </c>
      <c r="D13" s="10">
        <f>[1]馬偕!M14</f>
        <v>0</v>
      </c>
      <c r="E13" s="10">
        <f>[1]東基!L14</f>
        <v>0</v>
      </c>
      <c r="F13" s="10">
        <v>0</v>
      </c>
      <c r="G13" s="10">
        <f>[1]東美!L14</f>
        <v>0</v>
      </c>
      <c r="H13" s="10">
        <f>[1]門諾!L14</f>
        <v>0</v>
      </c>
      <c r="I13" s="10">
        <v>0</v>
      </c>
      <c r="J13" s="10">
        <f>[1]關慈!L14</f>
        <v>0</v>
      </c>
      <c r="K13" s="10">
        <f>[1]聖母!L14</f>
        <v>0</v>
      </c>
      <c r="L13" s="10">
        <f>[1]蘭嶼!L14</f>
        <v>0</v>
      </c>
      <c r="M13" s="10">
        <v>0</v>
      </c>
      <c r="N13" s="10">
        <f>[1]靈糧堂!M14</f>
        <v>0</v>
      </c>
      <c r="O13" s="9">
        <f t="shared" si="0"/>
        <v>0</v>
      </c>
    </row>
    <row r="14" spans="1:15" ht="19.5" x14ac:dyDescent="0.25">
      <c r="A14" s="12" t="s">
        <v>92</v>
      </c>
      <c r="B14" s="8">
        <f>[1]紅會!M15</f>
        <v>10</v>
      </c>
      <c r="C14" s="10">
        <f>[1]麥子!L15</f>
        <v>5</v>
      </c>
      <c r="D14" s="10">
        <f>[1]馬偕!M15</f>
        <v>28</v>
      </c>
      <c r="E14" s="10">
        <f>[1]東基!L15</f>
        <v>6</v>
      </c>
      <c r="F14" s="10">
        <v>0</v>
      </c>
      <c r="G14" s="10">
        <f>[1]東美!L15</f>
        <v>16</v>
      </c>
      <c r="H14" s="10">
        <f>[1]門諾!L15</f>
        <v>9</v>
      </c>
      <c r="I14" s="10">
        <f>[1]伊甸!L15</f>
        <v>5</v>
      </c>
      <c r="J14" s="10">
        <f>[1]關慈!L15</f>
        <v>0</v>
      </c>
      <c r="K14" s="10">
        <f>[1]聖母!L15</f>
        <v>11</v>
      </c>
      <c r="L14" s="10">
        <f>[1]蘭嶼!L15</f>
        <v>1</v>
      </c>
      <c r="M14" s="10">
        <v>0</v>
      </c>
      <c r="N14" s="10">
        <f>[1]靈糧堂!M15</f>
        <v>6</v>
      </c>
      <c r="O14" s="9">
        <f t="shared" si="0"/>
        <v>97</v>
      </c>
    </row>
    <row r="15" spans="1:15" ht="19.5" x14ac:dyDescent="0.25">
      <c r="A15" s="12" t="s">
        <v>93</v>
      </c>
      <c r="B15" s="8">
        <f>[1]紅會!M16</f>
        <v>2</v>
      </c>
      <c r="C15" s="10">
        <f>[1]麥子!L16</f>
        <v>0</v>
      </c>
      <c r="D15" s="10">
        <f>[1]馬偕!M16</f>
        <v>1</v>
      </c>
      <c r="E15" s="10">
        <f>[1]東基!L16</f>
        <v>0</v>
      </c>
      <c r="F15" s="10">
        <v>0</v>
      </c>
      <c r="G15" s="10">
        <f>[1]東美!L16</f>
        <v>1</v>
      </c>
      <c r="H15" s="10">
        <f>[1]門諾!L16</f>
        <v>0</v>
      </c>
      <c r="I15" s="10">
        <v>0</v>
      </c>
      <c r="J15" s="10">
        <f>[1]關慈!L16</f>
        <v>0</v>
      </c>
      <c r="K15" s="10">
        <f>[1]聖母!L16</f>
        <v>0</v>
      </c>
      <c r="L15" s="10">
        <f>[1]蘭嶼!L16</f>
        <v>1</v>
      </c>
      <c r="M15" s="10">
        <v>0</v>
      </c>
      <c r="N15" s="10">
        <f>[1]靈糧堂!M16</f>
        <v>0</v>
      </c>
      <c r="O15" s="9">
        <f t="shared" si="0"/>
        <v>5</v>
      </c>
    </row>
    <row r="16" spans="1:15" ht="19.5" x14ac:dyDescent="0.25">
      <c r="A16" s="9" t="s">
        <v>80</v>
      </c>
      <c r="B16" s="9">
        <f>SUM(B3:B15)</f>
        <v>33</v>
      </c>
      <c r="C16" s="9">
        <f t="shared" ref="C16:O16" si="1">SUM(C3:C15)</f>
        <v>25</v>
      </c>
      <c r="D16" s="9">
        <f t="shared" si="1"/>
        <v>53</v>
      </c>
      <c r="E16" s="9">
        <f t="shared" si="1"/>
        <v>23</v>
      </c>
      <c r="F16" s="9">
        <f t="shared" si="1"/>
        <v>2</v>
      </c>
      <c r="G16" s="9">
        <f t="shared" si="1"/>
        <v>82</v>
      </c>
      <c r="H16" s="9">
        <f t="shared" si="1"/>
        <v>25</v>
      </c>
      <c r="I16" s="9">
        <f t="shared" si="1"/>
        <v>5</v>
      </c>
      <c r="J16" s="9">
        <f t="shared" si="1"/>
        <v>52</v>
      </c>
      <c r="K16" s="9">
        <f t="shared" si="1"/>
        <v>37</v>
      </c>
      <c r="L16" s="9">
        <f t="shared" si="1"/>
        <v>6</v>
      </c>
      <c r="M16" s="9">
        <f t="shared" si="1"/>
        <v>0</v>
      </c>
      <c r="N16" s="9">
        <f t="shared" si="1"/>
        <v>17</v>
      </c>
      <c r="O16" s="11">
        <f t="shared" si="1"/>
        <v>360</v>
      </c>
    </row>
  </sheetData>
  <autoFilter ref="A2:O2"/>
  <mergeCells count="1">
    <mergeCell ref="A1:O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每月轉介數量統計</vt:lpstr>
      <vt:lpstr>轉介類別統計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劉紘銘</cp:lastModifiedBy>
  <dcterms:created xsi:type="dcterms:W3CDTF">2021-11-19T08:31:21Z</dcterms:created>
  <dcterms:modified xsi:type="dcterms:W3CDTF">2022-05-16T08:39:02Z</dcterms:modified>
</cp:coreProperties>
</file>