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1年\111年A單位\10-A單位涵蓋率\"/>
    </mc:Choice>
  </mc:AlternateContent>
  <bookViews>
    <workbookView xWindow="0" yWindow="0" windowWidth="28800" windowHeight="12390" tabRatio="584"/>
  </bookViews>
  <sheets>
    <sheet name="涵蓋率11104" sheetId="27" r:id="rId1"/>
    <sheet name="涵蓋率11103" sheetId="25" r:id="rId2"/>
    <sheet name="涵蓋率11102" sheetId="23" r:id="rId3"/>
    <sheet name="涵蓋率11101" sheetId="22" r:id="rId4"/>
  </sheets>
  <calcPr calcId="152511"/>
</workbook>
</file>

<file path=xl/calcChain.xml><?xml version="1.0" encoding="utf-8"?>
<calcChain xmlns="http://schemas.openxmlformats.org/spreadsheetml/2006/main">
  <c r="K16" i="27" l="1"/>
  <c r="I21" i="27"/>
  <c r="J21" i="27"/>
  <c r="H11" i="27"/>
  <c r="J81" i="27" l="1"/>
  <c r="I81" i="27"/>
  <c r="H81" i="27"/>
  <c r="F81" i="27"/>
  <c r="J80" i="27"/>
  <c r="I80" i="27"/>
  <c r="H80" i="27"/>
  <c r="F80" i="27"/>
  <c r="J79" i="27"/>
  <c r="I79" i="27"/>
  <c r="H79" i="27"/>
  <c r="F79" i="27"/>
  <c r="H77" i="27"/>
  <c r="F77" i="27"/>
  <c r="J76" i="27"/>
  <c r="I76" i="27"/>
  <c r="H76" i="27"/>
  <c r="F76" i="27"/>
  <c r="J75" i="27"/>
  <c r="I75" i="27"/>
  <c r="H75" i="27"/>
  <c r="F75" i="27"/>
  <c r="J74" i="27"/>
  <c r="I74" i="27"/>
  <c r="H74" i="27"/>
  <c r="F74" i="27"/>
  <c r="H72" i="27"/>
  <c r="F72" i="27"/>
  <c r="J71" i="27"/>
  <c r="I71" i="27"/>
  <c r="H71" i="27"/>
  <c r="F71" i="27"/>
  <c r="J70" i="27"/>
  <c r="I70" i="27"/>
  <c r="H70" i="27"/>
  <c r="F70" i="27"/>
  <c r="H68" i="27"/>
  <c r="F68" i="27"/>
  <c r="J67" i="27"/>
  <c r="I67" i="27"/>
  <c r="H67" i="27"/>
  <c r="F67" i="27"/>
  <c r="J66" i="27"/>
  <c r="I66" i="27"/>
  <c r="H66" i="27"/>
  <c r="F66" i="27"/>
  <c r="J65" i="27"/>
  <c r="I65" i="27"/>
  <c r="J64" i="27"/>
  <c r="I64" i="27"/>
  <c r="J63" i="27"/>
  <c r="I63" i="27"/>
  <c r="J62" i="27"/>
  <c r="I62" i="27"/>
  <c r="H62" i="27"/>
  <c r="F62" i="27"/>
  <c r="J61" i="27"/>
  <c r="I61" i="27"/>
  <c r="J60" i="27"/>
  <c r="I60" i="27"/>
  <c r="J59" i="27"/>
  <c r="I59" i="27"/>
  <c r="J58" i="27"/>
  <c r="I58" i="27"/>
  <c r="H58" i="27"/>
  <c r="F58" i="27"/>
  <c r="J57" i="27"/>
  <c r="I57" i="27"/>
  <c r="J56" i="27"/>
  <c r="I56" i="27"/>
  <c r="J55" i="27"/>
  <c r="I55" i="27"/>
  <c r="J54" i="27"/>
  <c r="I54" i="27"/>
  <c r="J53" i="27"/>
  <c r="I53" i="27"/>
  <c r="J52" i="27"/>
  <c r="I52" i="27"/>
  <c r="J51" i="27"/>
  <c r="I51" i="27"/>
  <c r="J50" i="27"/>
  <c r="I50" i="27"/>
  <c r="H50" i="27"/>
  <c r="F50" i="27"/>
  <c r="J49" i="27"/>
  <c r="I49" i="27"/>
  <c r="J48" i="27"/>
  <c r="I48" i="27"/>
  <c r="J47" i="27"/>
  <c r="I47" i="27"/>
  <c r="J46" i="27"/>
  <c r="I46" i="27"/>
  <c r="J45" i="27"/>
  <c r="I45" i="27"/>
  <c r="H45" i="27"/>
  <c r="F45" i="27"/>
  <c r="J44" i="27"/>
  <c r="I44" i="27"/>
  <c r="J43" i="27"/>
  <c r="I43" i="27"/>
  <c r="J42" i="27"/>
  <c r="I42" i="27"/>
  <c r="J41" i="27"/>
  <c r="I41" i="27"/>
  <c r="H41" i="27"/>
  <c r="F41" i="27"/>
  <c r="J39" i="27"/>
  <c r="I39" i="27"/>
  <c r="J38" i="27"/>
  <c r="I38" i="27"/>
  <c r="J37" i="27"/>
  <c r="I37" i="27"/>
  <c r="J36" i="27"/>
  <c r="I36" i="27"/>
  <c r="J35" i="27"/>
  <c r="I35" i="27"/>
  <c r="H35" i="27"/>
  <c r="F35" i="27"/>
  <c r="J34" i="27"/>
  <c r="I34" i="27"/>
  <c r="J33" i="27"/>
  <c r="I33" i="27"/>
  <c r="J32" i="27"/>
  <c r="I32" i="27"/>
  <c r="J31" i="27"/>
  <c r="I31" i="27"/>
  <c r="J30" i="27"/>
  <c r="I30" i="27"/>
  <c r="H30" i="27"/>
  <c r="F30" i="27"/>
  <c r="J29" i="27"/>
  <c r="I29" i="27"/>
  <c r="J28" i="27"/>
  <c r="I28" i="27"/>
  <c r="J27" i="27"/>
  <c r="I27" i="27"/>
  <c r="J26" i="27"/>
  <c r="I26" i="27"/>
  <c r="H26" i="27"/>
  <c r="F26" i="27"/>
  <c r="J25" i="27"/>
  <c r="I25" i="27"/>
  <c r="J24" i="27"/>
  <c r="I24" i="27"/>
  <c r="J23" i="27"/>
  <c r="I23" i="27"/>
  <c r="J22" i="27"/>
  <c r="I22" i="27"/>
  <c r="H22" i="27"/>
  <c r="F22" i="27"/>
  <c r="J20" i="27"/>
  <c r="I20" i="27"/>
  <c r="J19" i="27"/>
  <c r="I19" i="27"/>
  <c r="J18" i="27"/>
  <c r="I18" i="27"/>
  <c r="J17" i="27"/>
  <c r="I17" i="27"/>
  <c r="J16" i="27"/>
  <c r="I16" i="27"/>
  <c r="J15" i="27"/>
  <c r="I15" i="27"/>
  <c r="J14" i="27"/>
  <c r="I14" i="27"/>
  <c r="J13" i="27"/>
  <c r="I13" i="27"/>
  <c r="J12" i="27"/>
  <c r="I12" i="27"/>
  <c r="J11" i="27"/>
  <c r="I11" i="27"/>
  <c r="F11" i="27"/>
  <c r="J10" i="27"/>
  <c r="I10" i="27"/>
  <c r="J9" i="27"/>
  <c r="I9" i="27"/>
  <c r="J8" i="27"/>
  <c r="I8" i="27"/>
  <c r="H8" i="27"/>
  <c r="F8" i="27"/>
  <c r="J7" i="27"/>
  <c r="I7" i="27"/>
  <c r="J6" i="27"/>
  <c r="I6" i="27"/>
  <c r="J5" i="27"/>
  <c r="I5" i="27"/>
  <c r="H5" i="27"/>
  <c r="F5" i="27"/>
  <c r="K58" i="27" l="1"/>
  <c r="I72" i="27"/>
  <c r="K71" i="27"/>
  <c r="J77" i="27"/>
  <c r="H4" i="27"/>
  <c r="K79" i="27"/>
  <c r="K66" i="27"/>
  <c r="J68" i="27"/>
  <c r="K35" i="27"/>
  <c r="K45" i="27"/>
  <c r="K74" i="27"/>
  <c r="K26" i="27"/>
  <c r="K76" i="27"/>
  <c r="K30" i="27"/>
  <c r="K50" i="27"/>
  <c r="I68" i="27"/>
  <c r="K75" i="27"/>
  <c r="F4" i="27"/>
  <c r="K67" i="27"/>
  <c r="K11" i="27"/>
  <c r="K80" i="27"/>
  <c r="K62" i="27"/>
  <c r="K72" i="27"/>
  <c r="K5" i="27"/>
  <c r="J72" i="27"/>
  <c r="K41" i="27"/>
  <c r="K70" i="27"/>
  <c r="K77" i="27"/>
  <c r="K81" i="27"/>
  <c r="K22" i="27"/>
  <c r="K8" i="27"/>
  <c r="I77" i="27"/>
  <c r="K68" i="27"/>
  <c r="H4" i="25"/>
  <c r="K4" i="27" l="1"/>
  <c r="I4" i="27"/>
  <c r="I39" i="25"/>
  <c r="I4" i="25" s="1"/>
  <c r="J39" i="25"/>
  <c r="H34" i="25"/>
  <c r="F34" i="25"/>
  <c r="F4" i="25" s="1"/>
  <c r="K4" i="25" s="1"/>
  <c r="K34" i="25" l="1"/>
  <c r="J80" i="25"/>
  <c r="I80" i="25"/>
  <c r="H80" i="25"/>
  <c r="F80" i="25"/>
  <c r="J79" i="25"/>
  <c r="I79" i="25"/>
  <c r="H79" i="25"/>
  <c r="F79" i="25"/>
  <c r="J78" i="25"/>
  <c r="I78" i="25"/>
  <c r="H78" i="25"/>
  <c r="F78" i="25"/>
  <c r="H76" i="25"/>
  <c r="F76" i="25"/>
  <c r="I76" i="25" s="1"/>
  <c r="J75" i="25"/>
  <c r="I75" i="25"/>
  <c r="H75" i="25"/>
  <c r="F75" i="25"/>
  <c r="K75" i="25" s="1"/>
  <c r="J74" i="25"/>
  <c r="I74" i="25"/>
  <c r="H74" i="25"/>
  <c r="F74" i="25"/>
  <c r="J73" i="25"/>
  <c r="I73" i="25"/>
  <c r="H73" i="25"/>
  <c r="F73" i="25"/>
  <c r="H71" i="25"/>
  <c r="F71" i="25"/>
  <c r="J70" i="25"/>
  <c r="I70" i="25"/>
  <c r="H70" i="25"/>
  <c r="F70" i="25"/>
  <c r="K69" i="25"/>
  <c r="J69" i="25"/>
  <c r="I69" i="25"/>
  <c r="H69" i="25"/>
  <c r="F69" i="25"/>
  <c r="H67" i="25"/>
  <c r="F67" i="25"/>
  <c r="I67" i="25" s="1"/>
  <c r="J66" i="25"/>
  <c r="I66" i="25"/>
  <c r="H66" i="25"/>
  <c r="F66" i="25"/>
  <c r="K66" i="25" s="1"/>
  <c r="J65" i="25"/>
  <c r="I65" i="25"/>
  <c r="H65" i="25"/>
  <c r="F65" i="25"/>
  <c r="J64" i="25"/>
  <c r="I64" i="25"/>
  <c r="J63" i="25"/>
  <c r="I63" i="25"/>
  <c r="J62" i="25"/>
  <c r="I62" i="25"/>
  <c r="J61" i="25"/>
  <c r="I61" i="25"/>
  <c r="H61" i="25"/>
  <c r="F61" i="25"/>
  <c r="J60" i="25"/>
  <c r="I60" i="25"/>
  <c r="J59" i="25"/>
  <c r="I59" i="25"/>
  <c r="J58" i="25"/>
  <c r="I58" i="25"/>
  <c r="J57" i="25"/>
  <c r="I57" i="25"/>
  <c r="H57" i="25"/>
  <c r="F57" i="25"/>
  <c r="J56" i="25"/>
  <c r="I56" i="25"/>
  <c r="J55" i="25"/>
  <c r="I55" i="25"/>
  <c r="J54" i="25"/>
  <c r="I54" i="25"/>
  <c r="J53" i="25"/>
  <c r="I53" i="25"/>
  <c r="J52" i="25"/>
  <c r="I52" i="25"/>
  <c r="J51" i="25"/>
  <c r="I51" i="25"/>
  <c r="J50" i="25"/>
  <c r="I50" i="25"/>
  <c r="J49" i="25"/>
  <c r="I49" i="25"/>
  <c r="H49" i="25"/>
  <c r="F49" i="25"/>
  <c r="J48" i="25"/>
  <c r="I48" i="25"/>
  <c r="J47" i="25"/>
  <c r="I47" i="25"/>
  <c r="J46" i="25"/>
  <c r="I46" i="25"/>
  <c r="J45" i="25"/>
  <c r="I45" i="25"/>
  <c r="J44" i="25"/>
  <c r="I44" i="25"/>
  <c r="H44" i="25"/>
  <c r="F44" i="25"/>
  <c r="J43" i="25"/>
  <c r="I43" i="25"/>
  <c r="J42" i="25"/>
  <c r="I42" i="25"/>
  <c r="J41" i="25"/>
  <c r="I41" i="25"/>
  <c r="J40" i="25"/>
  <c r="I40" i="25"/>
  <c r="H40" i="25"/>
  <c r="F40" i="25"/>
  <c r="J38" i="25"/>
  <c r="I38" i="25"/>
  <c r="J37" i="25"/>
  <c r="I37" i="25"/>
  <c r="J36" i="25"/>
  <c r="I36" i="25"/>
  <c r="J35" i="25"/>
  <c r="I35" i="25"/>
  <c r="J34" i="25"/>
  <c r="I34" i="25"/>
  <c r="J33" i="25"/>
  <c r="I33" i="25"/>
  <c r="J32" i="25"/>
  <c r="I32" i="25"/>
  <c r="J31" i="25"/>
  <c r="I31" i="25"/>
  <c r="J30" i="25"/>
  <c r="I30" i="25"/>
  <c r="K29" i="25"/>
  <c r="J29" i="25"/>
  <c r="I29" i="25"/>
  <c r="H29" i="25"/>
  <c r="F29" i="25"/>
  <c r="J28" i="25"/>
  <c r="I28" i="25"/>
  <c r="J27" i="25"/>
  <c r="I27" i="25"/>
  <c r="J26" i="25"/>
  <c r="I26" i="25"/>
  <c r="J25" i="25"/>
  <c r="I25" i="25"/>
  <c r="H25" i="25"/>
  <c r="F25" i="25"/>
  <c r="J24" i="25"/>
  <c r="I24" i="25"/>
  <c r="J23" i="25"/>
  <c r="I23" i="25"/>
  <c r="J22" i="25"/>
  <c r="I22" i="25"/>
  <c r="J21" i="25"/>
  <c r="I21" i="25"/>
  <c r="H21" i="25"/>
  <c r="F21" i="25"/>
  <c r="J20" i="25"/>
  <c r="I20" i="25"/>
  <c r="J19" i="25"/>
  <c r="I19" i="25"/>
  <c r="J18" i="25"/>
  <c r="I18" i="25"/>
  <c r="J17" i="25"/>
  <c r="I17" i="25"/>
  <c r="J16" i="25"/>
  <c r="I16" i="25"/>
  <c r="H16" i="25"/>
  <c r="F16" i="25"/>
  <c r="J15" i="25"/>
  <c r="I15" i="25"/>
  <c r="J14" i="25"/>
  <c r="I14" i="25"/>
  <c r="J13" i="25"/>
  <c r="I13" i="25"/>
  <c r="J12" i="25"/>
  <c r="I12" i="25"/>
  <c r="J11" i="25"/>
  <c r="I11" i="25"/>
  <c r="H11" i="25"/>
  <c r="F11" i="25"/>
  <c r="J10" i="25"/>
  <c r="I10" i="25"/>
  <c r="J9" i="25"/>
  <c r="I9" i="25"/>
  <c r="J8" i="25"/>
  <c r="I8" i="25"/>
  <c r="H8" i="25"/>
  <c r="F8" i="25"/>
  <c r="J7" i="25"/>
  <c r="I7" i="25"/>
  <c r="J6" i="25"/>
  <c r="I6" i="25"/>
  <c r="J5" i="25"/>
  <c r="I5" i="25"/>
  <c r="H5" i="25"/>
  <c r="F5" i="25"/>
  <c r="J76" i="25" l="1"/>
  <c r="K61" i="25"/>
  <c r="K21" i="25"/>
  <c r="K11" i="25"/>
  <c r="K76" i="25"/>
  <c r="I71" i="25"/>
  <c r="K74" i="25"/>
  <c r="K16" i="25"/>
  <c r="K44" i="25"/>
  <c r="K57" i="25"/>
  <c r="K71" i="25"/>
  <c r="K67" i="25"/>
  <c r="K8" i="25"/>
  <c r="K40" i="25"/>
  <c r="K65" i="25"/>
  <c r="K70" i="25"/>
  <c r="K73" i="25"/>
  <c r="K49" i="25"/>
  <c r="J67" i="25"/>
  <c r="K78" i="25"/>
  <c r="K25" i="25"/>
  <c r="K80" i="25"/>
  <c r="K79" i="25"/>
  <c r="K5" i="25"/>
  <c r="J71" i="25"/>
  <c r="F64" i="23"/>
  <c r="F21" i="23" l="1"/>
  <c r="J79" i="23" l="1"/>
  <c r="I79" i="23"/>
  <c r="H79" i="23"/>
  <c r="F79" i="23"/>
  <c r="J78" i="23"/>
  <c r="I78" i="23"/>
  <c r="H78" i="23"/>
  <c r="F78" i="23"/>
  <c r="J77" i="23"/>
  <c r="I77" i="23"/>
  <c r="H77" i="23"/>
  <c r="F77" i="23"/>
  <c r="H75" i="23"/>
  <c r="F75" i="23"/>
  <c r="I75" i="23" s="1"/>
  <c r="J74" i="23"/>
  <c r="I74" i="23"/>
  <c r="H74" i="23"/>
  <c r="F74" i="23"/>
  <c r="J73" i="23"/>
  <c r="I73" i="23"/>
  <c r="H73" i="23"/>
  <c r="F73" i="23"/>
  <c r="J72" i="23"/>
  <c r="I72" i="23"/>
  <c r="H72" i="23"/>
  <c r="F72" i="23"/>
  <c r="H70" i="23"/>
  <c r="F70" i="23"/>
  <c r="J69" i="23"/>
  <c r="I69" i="23"/>
  <c r="H69" i="23"/>
  <c r="F69" i="23"/>
  <c r="J68" i="23"/>
  <c r="I68" i="23"/>
  <c r="H68" i="23"/>
  <c r="F68" i="23"/>
  <c r="H66" i="23"/>
  <c r="F66" i="23"/>
  <c r="J65" i="23"/>
  <c r="I65" i="23"/>
  <c r="H65" i="23"/>
  <c r="F65" i="23"/>
  <c r="K65" i="23" s="1"/>
  <c r="J64" i="23"/>
  <c r="I64" i="23"/>
  <c r="H64" i="23"/>
  <c r="K64" i="23" s="1"/>
  <c r="J63" i="23"/>
  <c r="I63" i="23"/>
  <c r="J62" i="23"/>
  <c r="I62" i="23"/>
  <c r="J61" i="23"/>
  <c r="I61" i="23"/>
  <c r="J60" i="23"/>
  <c r="I60" i="23"/>
  <c r="H60" i="23"/>
  <c r="F60" i="23"/>
  <c r="K60" i="23" s="1"/>
  <c r="J59" i="23"/>
  <c r="I59" i="23"/>
  <c r="J58" i="23"/>
  <c r="I58" i="23"/>
  <c r="J57" i="23"/>
  <c r="I57" i="23"/>
  <c r="J56" i="23"/>
  <c r="I56" i="23"/>
  <c r="H56" i="23"/>
  <c r="F56" i="23"/>
  <c r="J55" i="23"/>
  <c r="I55" i="23"/>
  <c r="J54" i="23"/>
  <c r="I54" i="23"/>
  <c r="J53" i="23"/>
  <c r="I53" i="23"/>
  <c r="J52" i="23"/>
  <c r="I52" i="23"/>
  <c r="J51" i="23"/>
  <c r="I51" i="23"/>
  <c r="J50" i="23"/>
  <c r="I50" i="23"/>
  <c r="J49" i="23"/>
  <c r="I49" i="23"/>
  <c r="J48" i="23"/>
  <c r="I48" i="23"/>
  <c r="H48" i="23"/>
  <c r="F48" i="23"/>
  <c r="J47" i="23"/>
  <c r="I47" i="23"/>
  <c r="J46" i="23"/>
  <c r="I46" i="23"/>
  <c r="J45" i="23"/>
  <c r="I45" i="23"/>
  <c r="J44" i="23"/>
  <c r="I44" i="23"/>
  <c r="J43" i="23"/>
  <c r="I43" i="23"/>
  <c r="H43" i="23"/>
  <c r="F43" i="23"/>
  <c r="K43" i="23" s="1"/>
  <c r="J42" i="23"/>
  <c r="I42" i="23"/>
  <c r="J41" i="23"/>
  <c r="I41" i="23"/>
  <c r="J40" i="23"/>
  <c r="I40" i="23"/>
  <c r="J39" i="23"/>
  <c r="I39" i="23"/>
  <c r="H39" i="23"/>
  <c r="F39" i="23"/>
  <c r="J38" i="23"/>
  <c r="I38" i="23"/>
  <c r="J37" i="23"/>
  <c r="I37" i="23"/>
  <c r="J36" i="23"/>
  <c r="I36" i="23"/>
  <c r="J35" i="23"/>
  <c r="I35" i="23"/>
  <c r="J34" i="23"/>
  <c r="I34" i="23"/>
  <c r="H34" i="23"/>
  <c r="F34" i="23"/>
  <c r="J33" i="23"/>
  <c r="I33" i="23"/>
  <c r="J32" i="23"/>
  <c r="I32" i="23"/>
  <c r="J31" i="23"/>
  <c r="I31" i="23"/>
  <c r="J30" i="23"/>
  <c r="I30" i="23"/>
  <c r="J29" i="23"/>
  <c r="I29" i="23"/>
  <c r="H29" i="23"/>
  <c r="F29" i="23"/>
  <c r="J28" i="23"/>
  <c r="I28" i="23"/>
  <c r="J27" i="23"/>
  <c r="I27" i="23"/>
  <c r="J26" i="23"/>
  <c r="I26" i="23"/>
  <c r="J25" i="23"/>
  <c r="I25" i="23"/>
  <c r="H25" i="23"/>
  <c r="F25" i="23"/>
  <c r="J24" i="23"/>
  <c r="I24" i="23"/>
  <c r="J23" i="23"/>
  <c r="I23" i="23"/>
  <c r="J22" i="23"/>
  <c r="I22" i="23"/>
  <c r="J21" i="23"/>
  <c r="I21" i="23"/>
  <c r="H21" i="23"/>
  <c r="J20" i="23"/>
  <c r="I20" i="23"/>
  <c r="J19" i="23"/>
  <c r="I19" i="23"/>
  <c r="J18" i="23"/>
  <c r="I18" i="23"/>
  <c r="J17" i="23"/>
  <c r="I17" i="23"/>
  <c r="J16" i="23"/>
  <c r="I16" i="23"/>
  <c r="H16" i="23"/>
  <c r="F16" i="23"/>
  <c r="J15" i="23"/>
  <c r="I15" i="23"/>
  <c r="J14" i="23"/>
  <c r="I14" i="23"/>
  <c r="J13" i="23"/>
  <c r="I13" i="23"/>
  <c r="J12" i="23"/>
  <c r="I12" i="23"/>
  <c r="J11" i="23"/>
  <c r="I11" i="23"/>
  <c r="H11" i="23"/>
  <c r="F11" i="23"/>
  <c r="J10" i="23"/>
  <c r="I10" i="23"/>
  <c r="J9" i="23"/>
  <c r="I9" i="23"/>
  <c r="J8" i="23"/>
  <c r="I8" i="23"/>
  <c r="H8" i="23"/>
  <c r="F8" i="23"/>
  <c r="J7" i="23"/>
  <c r="I7" i="23"/>
  <c r="J6" i="23"/>
  <c r="I6" i="23"/>
  <c r="J5" i="23"/>
  <c r="I5" i="23"/>
  <c r="H5" i="23"/>
  <c r="F5" i="23"/>
  <c r="K11" i="23" l="1"/>
  <c r="I70" i="23"/>
  <c r="K69" i="23"/>
  <c r="K56" i="23"/>
  <c r="K34" i="23"/>
  <c r="K29" i="23"/>
  <c r="K25" i="23"/>
  <c r="K16" i="23"/>
  <c r="J66" i="23"/>
  <c r="K66" i="23"/>
  <c r="I66" i="23"/>
  <c r="K74" i="23"/>
  <c r="H4" i="23"/>
  <c r="K72" i="23"/>
  <c r="J70" i="23"/>
  <c r="K77" i="23"/>
  <c r="K79" i="23"/>
  <c r="K48" i="23"/>
  <c r="K78" i="23"/>
  <c r="F4" i="23"/>
  <c r="K73" i="23"/>
  <c r="K5" i="23"/>
  <c r="K21" i="23"/>
  <c r="K39" i="23"/>
  <c r="K68" i="23"/>
  <c r="J75" i="23"/>
  <c r="K8" i="23"/>
  <c r="K70" i="23"/>
  <c r="K75" i="23"/>
  <c r="K4" i="22"/>
  <c r="I4" i="22"/>
  <c r="F4" i="22"/>
  <c r="H4" i="22"/>
  <c r="J79" i="22"/>
  <c r="I79" i="22"/>
  <c r="H79" i="22"/>
  <c r="F79" i="22"/>
  <c r="K79" i="22" s="1"/>
  <c r="J78" i="22"/>
  <c r="I78" i="22"/>
  <c r="H78" i="22"/>
  <c r="F78" i="22"/>
  <c r="J77" i="22"/>
  <c r="I77" i="22"/>
  <c r="H77" i="22"/>
  <c r="F77" i="22"/>
  <c r="K77" i="22" s="1"/>
  <c r="H75" i="22"/>
  <c r="J75" i="22" s="1"/>
  <c r="F75" i="22"/>
  <c r="J72" i="22"/>
  <c r="J74" i="22"/>
  <c r="K73" i="22"/>
  <c r="J73" i="22"/>
  <c r="I72" i="22"/>
  <c r="H70" i="22"/>
  <c r="I70" i="22" s="1"/>
  <c r="F70" i="22"/>
  <c r="H69" i="22"/>
  <c r="H72" i="22"/>
  <c r="H73" i="22"/>
  <c r="H74" i="22"/>
  <c r="F69" i="22"/>
  <c r="F72" i="22"/>
  <c r="K72" i="22" s="1"/>
  <c r="F73" i="22"/>
  <c r="F74" i="22"/>
  <c r="K74" i="22" s="1"/>
  <c r="F68" i="22"/>
  <c r="I73" i="22"/>
  <c r="I74" i="22"/>
  <c r="J69" i="22"/>
  <c r="I68" i="22"/>
  <c r="H68" i="22"/>
  <c r="F66" i="22"/>
  <c r="H66" i="22"/>
  <c r="I66" i="22" s="1"/>
  <c r="H65" i="22"/>
  <c r="H64" i="22"/>
  <c r="F65" i="22"/>
  <c r="F64" i="22"/>
  <c r="K64" i="22" s="1"/>
  <c r="K68" i="22"/>
  <c r="K65" i="22"/>
  <c r="H60" i="22"/>
  <c r="F60" i="22"/>
  <c r="K60" i="22" s="1"/>
  <c r="H56" i="22"/>
  <c r="F56" i="22"/>
  <c r="H48" i="22"/>
  <c r="F48" i="22"/>
  <c r="H43" i="22"/>
  <c r="F43" i="22"/>
  <c r="H39" i="22"/>
  <c r="F39" i="22"/>
  <c r="K39" i="22" s="1"/>
  <c r="H34" i="22"/>
  <c r="F34" i="22"/>
  <c r="H29" i="22"/>
  <c r="F29" i="22"/>
  <c r="H25" i="22"/>
  <c r="F25" i="22"/>
  <c r="H21" i="22"/>
  <c r="F16" i="22"/>
  <c r="H16" i="22"/>
  <c r="F21" i="22"/>
  <c r="H8" i="22"/>
  <c r="K11" i="22"/>
  <c r="H11" i="22"/>
  <c r="F11" i="22"/>
  <c r="K8" i="22"/>
  <c r="F8" i="22"/>
  <c r="K5" i="22"/>
  <c r="J6" i="22"/>
  <c r="J7" i="22"/>
  <c r="F5" i="22"/>
  <c r="H5" i="22"/>
  <c r="I5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8" i="22"/>
  <c r="J5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9" i="22"/>
  <c r="I6" i="22"/>
  <c r="I7" i="22"/>
  <c r="I4" i="23" l="1"/>
  <c r="K4" i="23"/>
  <c r="K78" i="22"/>
  <c r="K75" i="22"/>
  <c r="J70" i="22"/>
  <c r="K70" i="22"/>
  <c r="K69" i="22"/>
  <c r="K66" i="22"/>
  <c r="J66" i="22"/>
  <c r="K56" i="22"/>
  <c r="K48" i="22"/>
  <c r="K43" i="22"/>
  <c r="K34" i="22"/>
  <c r="K29" i="22"/>
  <c r="K25" i="22"/>
  <c r="K21" i="22"/>
  <c r="I75" i="22"/>
  <c r="K16" i="22"/>
</calcChain>
</file>

<file path=xl/sharedStrings.xml><?xml version="1.0" encoding="utf-8"?>
<sst xmlns="http://schemas.openxmlformats.org/spreadsheetml/2006/main" count="520" uniqueCount="119">
  <si>
    <t>鄉鎮市</t>
    <phoneticPr fontId="2" type="noConversion"/>
  </si>
  <si>
    <t>區域</t>
    <phoneticPr fontId="2" type="noConversion"/>
  </si>
  <si>
    <t>台東市</t>
    <phoneticPr fontId="2" type="noConversion"/>
  </si>
  <si>
    <t>A區</t>
    <phoneticPr fontId="2" type="noConversion"/>
  </si>
  <si>
    <t>B區</t>
    <phoneticPr fontId="2" type="noConversion"/>
  </si>
  <si>
    <t>G區</t>
    <phoneticPr fontId="2" type="noConversion"/>
  </si>
  <si>
    <t>鹿野鄉</t>
    <phoneticPr fontId="2" type="noConversion"/>
  </si>
  <si>
    <t>關山鎮</t>
    <phoneticPr fontId="2" type="noConversion"/>
  </si>
  <si>
    <t>C區</t>
    <phoneticPr fontId="2" type="noConversion"/>
  </si>
  <si>
    <t>D區</t>
    <phoneticPr fontId="2" type="noConversion"/>
  </si>
  <si>
    <t>卑南鄉</t>
    <phoneticPr fontId="2" type="noConversion"/>
  </si>
  <si>
    <t>延平鄉</t>
    <phoneticPr fontId="2" type="noConversion"/>
  </si>
  <si>
    <t>E區</t>
    <phoneticPr fontId="2" type="noConversion"/>
  </si>
  <si>
    <t>F區</t>
    <phoneticPr fontId="2" type="noConversion"/>
  </si>
  <si>
    <t>太麻里鄉</t>
    <phoneticPr fontId="2" type="noConversion"/>
  </si>
  <si>
    <t>金峰鄉</t>
    <phoneticPr fontId="2" type="noConversion"/>
  </si>
  <si>
    <t>大武鄉</t>
    <phoneticPr fontId="2" type="noConversion"/>
  </si>
  <si>
    <t>達仁鄉</t>
    <phoneticPr fontId="2" type="noConversion"/>
  </si>
  <si>
    <t>成功鎮</t>
    <phoneticPr fontId="2" type="noConversion"/>
  </si>
  <si>
    <t>長濱鄉</t>
    <phoneticPr fontId="2" type="noConversion"/>
  </si>
  <si>
    <t>東河鄉</t>
    <phoneticPr fontId="2" type="noConversion"/>
  </si>
  <si>
    <t>池上鄉</t>
    <phoneticPr fontId="2" type="noConversion"/>
  </si>
  <si>
    <t>海端鄉</t>
    <phoneticPr fontId="2" type="noConversion"/>
  </si>
  <si>
    <t>蘭嶼鄉</t>
    <phoneticPr fontId="2" type="noConversion"/>
  </si>
  <si>
    <t>綠島鄉</t>
    <phoneticPr fontId="2" type="noConversion"/>
  </si>
  <si>
    <t>知本里</t>
    <phoneticPr fontId="2" type="noConversion"/>
  </si>
  <si>
    <t>建農里</t>
    <phoneticPr fontId="2" type="noConversion"/>
  </si>
  <si>
    <t>新園里</t>
    <phoneticPr fontId="2" type="noConversion"/>
  </si>
  <si>
    <t>新生里</t>
  </si>
  <si>
    <t>南榮里</t>
    <phoneticPr fontId="2" type="noConversion"/>
  </si>
  <si>
    <t>富岡里</t>
    <phoneticPr fontId="2" type="noConversion"/>
  </si>
  <si>
    <t>豐原里</t>
    <phoneticPr fontId="2" type="noConversion"/>
  </si>
  <si>
    <t>中心里</t>
    <phoneticPr fontId="2" type="noConversion"/>
  </si>
  <si>
    <t>自強里</t>
    <phoneticPr fontId="2" type="noConversion"/>
  </si>
  <si>
    <t>民族里</t>
    <phoneticPr fontId="2" type="noConversion"/>
  </si>
  <si>
    <t>文化里</t>
    <phoneticPr fontId="2" type="noConversion"/>
  </si>
  <si>
    <t>中正里</t>
    <phoneticPr fontId="2" type="noConversion"/>
  </si>
  <si>
    <t>中山里</t>
    <phoneticPr fontId="2" type="noConversion"/>
  </si>
  <si>
    <t>東興村</t>
    <phoneticPr fontId="2" type="noConversion"/>
  </si>
  <si>
    <t>利嘉村</t>
    <phoneticPr fontId="2" type="noConversion"/>
  </si>
  <si>
    <t>太平村</t>
    <phoneticPr fontId="2" type="noConversion"/>
  </si>
  <si>
    <t>泰安村</t>
    <phoneticPr fontId="2" type="noConversion"/>
  </si>
  <si>
    <t>溫泉村</t>
    <phoneticPr fontId="2" type="noConversion"/>
  </si>
  <si>
    <t>美農村</t>
    <phoneticPr fontId="2" type="noConversion"/>
  </si>
  <si>
    <t>豐榮里</t>
    <phoneticPr fontId="2" type="noConversion"/>
  </si>
  <si>
    <t>康樂里</t>
    <phoneticPr fontId="2" type="noConversion"/>
  </si>
  <si>
    <t>初鹿村</t>
    <phoneticPr fontId="2" type="noConversion"/>
  </si>
  <si>
    <t>賓朗村</t>
    <phoneticPr fontId="2" type="noConversion"/>
  </si>
  <si>
    <t>利吉村</t>
    <phoneticPr fontId="2" type="noConversion"/>
  </si>
  <si>
    <t>富山村</t>
    <phoneticPr fontId="2" type="noConversion"/>
  </si>
  <si>
    <t>富源村</t>
    <phoneticPr fontId="2" type="noConversion"/>
  </si>
  <si>
    <t>明峰村</t>
    <phoneticPr fontId="2" type="noConversion"/>
  </si>
  <si>
    <t>嘉豐村</t>
    <phoneticPr fontId="2" type="noConversion"/>
  </si>
  <si>
    <t>馬蘭里</t>
    <phoneticPr fontId="2" type="noConversion"/>
  </si>
  <si>
    <t>新興里</t>
    <phoneticPr fontId="2" type="noConversion"/>
  </si>
  <si>
    <t>永樂里</t>
    <phoneticPr fontId="2" type="noConversion"/>
  </si>
  <si>
    <t>豐樂里</t>
    <phoneticPr fontId="2" type="noConversion"/>
  </si>
  <si>
    <t>豐谷里</t>
    <phoneticPr fontId="2" type="noConversion"/>
  </si>
  <si>
    <t>村里</t>
    <phoneticPr fontId="2" type="noConversion"/>
  </si>
  <si>
    <t>派A人數</t>
    <phoneticPr fontId="2" type="noConversion"/>
  </si>
  <si>
    <t>服務人數
(四包錢)</t>
    <phoneticPr fontId="2" type="noConversion"/>
  </si>
  <si>
    <t>小計</t>
    <phoneticPr fontId="2" type="noConversion"/>
  </si>
  <si>
    <t>各村里
涵蓋率</t>
    <phoneticPr fontId="2" type="noConversion"/>
  </si>
  <si>
    <t>各區域
涵蓋率</t>
    <phoneticPr fontId="2" type="noConversion"/>
  </si>
  <si>
    <t>未派A</t>
    <phoneticPr fontId="2" type="noConversion"/>
  </si>
  <si>
    <t>B區</t>
  </si>
  <si>
    <t>忠智里</t>
    <phoneticPr fontId="2" type="noConversion"/>
  </si>
  <si>
    <t>忠仁里</t>
    <phoneticPr fontId="2" type="noConversion"/>
  </si>
  <si>
    <t>和平里</t>
    <phoneticPr fontId="2" type="noConversion"/>
  </si>
  <si>
    <t>信義里</t>
    <phoneticPr fontId="2" type="noConversion"/>
  </si>
  <si>
    <t>三民里</t>
    <phoneticPr fontId="2" type="noConversion"/>
  </si>
  <si>
    <t>三仙里</t>
    <phoneticPr fontId="2" type="noConversion"/>
  </si>
  <si>
    <t>忠孝里</t>
    <phoneticPr fontId="2" type="noConversion"/>
  </si>
  <si>
    <t>博愛里</t>
    <phoneticPr fontId="2" type="noConversion"/>
  </si>
  <si>
    <t>仁和里</t>
    <phoneticPr fontId="2" type="noConversion"/>
  </si>
  <si>
    <t>豐盛里</t>
    <phoneticPr fontId="2" type="noConversion"/>
  </si>
  <si>
    <r>
      <t>111年A單位</t>
    </r>
    <r>
      <rPr>
        <sz val="20"/>
        <color rgb="FFFF0000"/>
        <rFont val="標楷體"/>
        <family val="4"/>
        <charset val="136"/>
      </rPr>
      <t>涵蓋率</t>
    </r>
    <r>
      <rPr>
        <sz val="20"/>
        <color theme="1"/>
        <rFont val="標楷體"/>
        <family val="4"/>
        <charset val="136"/>
      </rPr>
      <t>統計表
資料來源:長照平台(服務總表)</t>
    </r>
    <phoneticPr fontId="2" type="noConversion"/>
  </si>
  <si>
    <t>H區</t>
    <phoneticPr fontId="2" type="noConversion"/>
  </si>
  <si>
    <t>A單位</t>
    <phoneticPr fontId="2" type="noConversion"/>
  </si>
  <si>
    <t>豐安里</t>
    <phoneticPr fontId="2" type="noConversion"/>
  </si>
  <si>
    <t>成功里</t>
    <phoneticPr fontId="2" type="noConversion"/>
  </si>
  <si>
    <t>東海里</t>
    <phoneticPr fontId="2" type="noConversion"/>
  </si>
  <si>
    <t>民生里</t>
    <phoneticPr fontId="2" type="noConversion"/>
  </si>
  <si>
    <t>光明里</t>
    <phoneticPr fontId="2" type="noConversion"/>
  </si>
  <si>
    <t>卑南里</t>
    <phoneticPr fontId="2" type="noConversion"/>
  </si>
  <si>
    <t>豐里里</t>
    <phoneticPr fontId="2" type="noConversion"/>
  </si>
  <si>
    <t>建興里</t>
    <phoneticPr fontId="2" type="noConversion"/>
  </si>
  <si>
    <t>建和里</t>
    <phoneticPr fontId="2" type="noConversion"/>
  </si>
  <si>
    <t>豐年里</t>
    <phoneticPr fontId="2" type="noConversion"/>
  </si>
  <si>
    <t>豐田里</t>
    <phoneticPr fontId="2" type="noConversion"/>
  </si>
  <si>
    <t>岩灣里</t>
    <phoneticPr fontId="2" type="noConversion"/>
  </si>
  <si>
    <t>I區</t>
    <phoneticPr fontId="2" type="noConversion"/>
  </si>
  <si>
    <t>寶桑里</t>
    <phoneticPr fontId="2" type="noConversion"/>
  </si>
  <si>
    <t>中華里</t>
    <phoneticPr fontId="2" type="noConversion"/>
  </si>
  <si>
    <t>建國里</t>
    <phoneticPr fontId="2" type="noConversion"/>
  </si>
  <si>
    <t>南王里</t>
    <phoneticPr fontId="2" type="noConversion"/>
  </si>
  <si>
    <t>關慈</t>
    <phoneticPr fontId="2" type="noConversion"/>
  </si>
  <si>
    <t>麥子</t>
    <phoneticPr fontId="2" type="noConversion"/>
  </si>
  <si>
    <t>聖母</t>
    <phoneticPr fontId="2" type="noConversion"/>
  </si>
  <si>
    <t>東美</t>
    <phoneticPr fontId="2" type="noConversion"/>
  </si>
  <si>
    <t>靈糧堂</t>
    <phoneticPr fontId="2" type="noConversion"/>
  </si>
  <si>
    <t>伊甸</t>
    <phoneticPr fontId="2" type="noConversion"/>
  </si>
  <si>
    <t>門諾</t>
    <phoneticPr fontId="2" type="noConversion"/>
  </si>
  <si>
    <t>真善美</t>
    <phoneticPr fontId="2" type="noConversion"/>
  </si>
  <si>
    <t>馬偕</t>
    <phoneticPr fontId="2" type="noConversion"/>
  </si>
  <si>
    <t>東基</t>
    <phoneticPr fontId="2" type="noConversion"/>
  </si>
  <si>
    <t>紅會</t>
    <phoneticPr fontId="2" type="noConversion"/>
  </si>
  <si>
    <t>晴安</t>
    <phoneticPr fontId="2" type="noConversion"/>
  </si>
  <si>
    <t>蘭嶼</t>
    <phoneticPr fontId="2" type="noConversion"/>
  </si>
  <si>
    <t>無</t>
    <phoneticPr fontId="2" type="noConversion"/>
  </si>
  <si>
    <t>資料區間:1110124  服務代碼:B-G碼</t>
    <phoneticPr fontId="2" type="noConversion"/>
  </si>
  <si>
    <t>資料區間:1110301  服務代碼:B-G碼</t>
    <phoneticPr fontId="2" type="noConversion"/>
  </si>
  <si>
    <t>資料區間:1110411  服務代碼:B-G碼</t>
    <phoneticPr fontId="2" type="noConversion"/>
  </si>
  <si>
    <t>豐榮里</t>
    <phoneticPr fontId="2" type="noConversion"/>
  </si>
  <si>
    <t>備註</t>
    <phoneticPr fontId="2" type="noConversion"/>
  </si>
  <si>
    <t>1案輪住(岩灣/豐榮)
列計豐榮里/東美A</t>
    <phoneticPr fontId="2" type="noConversion"/>
  </si>
  <si>
    <t>未設立A單位</t>
    <phoneticPr fontId="2" type="noConversion"/>
  </si>
  <si>
    <t>資料區間:1110517  服務代碼:B-G碼</t>
    <phoneticPr fontId="2" type="noConversion"/>
  </si>
  <si>
    <t>1案原住(寶桑里/A派東基)
列計寶桑里/東基A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</si>
</sst>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7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8" fillId="5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8" fillId="5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8" fillId="5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8" fillId="5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8" fillId="5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9" fontId="8" fillId="5" borderId="2" xfId="1" applyFont="1" applyFill="1" applyBorder="1" applyAlignment="1">
      <alignment horizontal="center" vertical="center"/>
    </xf>
    <xf numFmtId="9" fontId="8" fillId="5" borderId="4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9" fontId="8" fillId="5" borderId="3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9" fontId="8" fillId="5" borderId="2" xfId="1" applyFont="1" applyFill="1" applyBorder="1" applyAlignment="1">
      <alignment horizontal="center" vertical="center" wrapText="1"/>
    </xf>
    <xf numFmtId="9" fontId="8" fillId="5" borderId="3" xfId="1" applyFont="1" applyFill="1" applyBorder="1" applyAlignment="1">
      <alignment horizontal="center" vertical="center" wrapText="1"/>
    </xf>
    <xf numFmtId="9" fontId="8" fillId="5" borderId="4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="115" zoomScaleNormal="115" workbookViewId="0">
      <selection activeCell="J86" sqref="J86"/>
    </sheetView>
  </sheetViews>
  <sheetFormatPr defaultColWidth="8.875" defaultRowHeight="16.5" x14ac:dyDescent="0.25"/>
  <cols>
    <col min="1" max="1" width="10.75" style="1" bestFit="1" customWidth="1"/>
    <col min="2" max="2" width="6.375" style="1" bestFit="1" customWidth="1"/>
    <col min="3" max="3" width="8.25" style="1" bestFit="1" customWidth="1"/>
    <col min="4" max="4" width="8.25" style="1" customWidth="1"/>
    <col min="5" max="6" width="10.375" style="1" customWidth="1"/>
    <col min="7" max="7" width="9.25" style="1" bestFit="1" customWidth="1"/>
    <col min="8" max="9" width="9.75" style="1" customWidth="1"/>
    <col min="10" max="10" width="11" style="1" customWidth="1"/>
    <col min="11" max="11" width="11" style="1" bestFit="1" customWidth="1"/>
    <col min="12" max="12" width="34.125" style="1" bestFit="1" customWidth="1"/>
    <col min="13" max="16384" width="8.875" style="1"/>
  </cols>
  <sheetData>
    <row r="1" spans="1:12" ht="84.95" customHeight="1" x14ac:dyDescent="0.2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8.35" customHeight="1" x14ac:dyDescent="0.25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3" x14ac:dyDescent="0.25">
      <c r="A3" s="17" t="s">
        <v>0</v>
      </c>
      <c r="B3" s="17" t="s">
        <v>1</v>
      </c>
      <c r="C3" s="17" t="s">
        <v>58</v>
      </c>
      <c r="D3" s="17" t="s">
        <v>78</v>
      </c>
      <c r="E3" s="13" t="s">
        <v>60</v>
      </c>
      <c r="F3" s="13" t="s">
        <v>61</v>
      </c>
      <c r="G3" s="19" t="s">
        <v>59</v>
      </c>
      <c r="H3" s="19" t="s">
        <v>61</v>
      </c>
      <c r="I3" s="19" t="s">
        <v>64</v>
      </c>
      <c r="J3" s="14" t="s">
        <v>62</v>
      </c>
      <c r="K3" s="14" t="s">
        <v>63</v>
      </c>
      <c r="L3" s="18" t="s">
        <v>114</v>
      </c>
    </row>
    <row r="4" spans="1:12" x14ac:dyDescent="0.25">
      <c r="A4" s="3"/>
      <c r="B4" s="3"/>
      <c r="C4" s="3"/>
      <c r="D4" s="3"/>
      <c r="E4" s="4"/>
      <c r="F4" s="4">
        <f>SUM(F5:F80)</f>
        <v>5096</v>
      </c>
      <c r="G4" s="4"/>
      <c r="H4" s="4">
        <f>SUM(H5:H80)</f>
        <v>4072</v>
      </c>
      <c r="I4" s="4">
        <f>SUM(I5:I80)</f>
        <v>1024</v>
      </c>
      <c r="J4" s="4"/>
      <c r="K4" s="5">
        <f>H4/F4</f>
        <v>0.7990580847723705</v>
      </c>
      <c r="L4" s="18"/>
    </row>
    <row r="5" spans="1:12" x14ac:dyDescent="0.25">
      <c r="A5" s="25" t="s">
        <v>2</v>
      </c>
      <c r="B5" s="25" t="s">
        <v>3</v>
      </c>
      <c r="C5" s="17" t="s">
        <v>30</v>
      </c>
      <c r="D5" s="30" t="s">
        <v>97</v>
      </c>
      <c r="E5" s="9">
        <v>66</v>
      </c>
      <c r="F5" s="27">
        <f>SUM(E5:E7)</f>
        <v>180</v>
      </c>
      <c r="G5" s="9">
        <v>58</v>
      </c>
      <c r="H5" s="27">
        <f>SUM(G5:G7)</f>
        <v>120</v>
      </c>
      <c r="I5" s="18">
        <f>E5-G5</f>
        <v>8</v>
      </c>
      <c r="J5" s="16">
        <f>G5/E5</f>
        <v>0.87878787878787878</v>
      </c>
      <c r="K5" s="24">
        <f>H5/F5</f>
        <v>0.66666666666666663</v>
      </c>
      <c r="L5" s="18"/>
    </row>
    <row r="6" spans="1:12" x14ac:dyDescent="0.25">
      <c r="A6" s="25"/>
      <c r="B6" s="25"/>
      <c r="C6" s="17" t="s">
        <v>29</v>
      </c>
      <c r="D6" s="30"/>
      <c r="E6" s="9">
        <v>66</v>
      </c>
      <c r="F6" s="27"/>
      <c r="G6" s="9">
        <v>56</v>
      </c>
      <c r="H6" s="27"/>
      <c r="I6" s="18">
        <f t="shared" ref="I6:I67" si="0">E6-G6</f>
        <v>10</v>
      </c>
      <c r="J6" s="16">
        <f t="shared" ref="J6:J70" si="1">G6/E6</f>
        <v>0.84848484848484851</v>
      </c>
      <c r="K6" s="24"/>
      <c r="L6" s="18"/>
    </row>
    <row r="7" spans="1:12" x14ac:dyDescent="0.25">
      <c r="A7" s="25"/>
      <c r="B7" s="25"/>
      <c r="C7" s="17" t="s">
        <v>79</v>
      </c>
      <c r="D7" s="30"/>
      <c r="E7" s="18">
        <v>48</v>
      </c>
      <c r="F7" s="27"/>
      <c r="G7" s="18">
        <v>6</v>
      </c>
      <c r="H7" s="27"/>
      <c r="I7" s="18">
        <f>E7-G7</f>
        <v>42</v>
      </c>
      <c r="J7" s="16">
        <f t="shared" si="1"/>
        <v>0.125</v>
      </c>
      <c r="K7" s="24"/>
      <c r="L7" s="18"/>
    </row>
    <row r="8" spans="1:12" x14ac:dyDescent="0.25">
      <c r="A8" s="25"/>
      <c r="B8" s="30" t="s">
        <v>65</v>
      </c>
      <c r="C8" s="20" t="s">
        <v>28</v>
      </c>
      <c r="D8" s="30" t="s">
        <v>103</v>
      </c>
      <c r="E8" s="9">
        <v>92</v>
      </c>
      <c r="F8" s="27">
        <f>SUM(E8:E10)</f>
        <v>242</v>
      </c>
      <c r="G8" s="9">
        <v>84</v>
      </c>
      <c r="H8" s="27">
        <f>SUM(G8:G10)</f>
        <v>96</v>
      </c>
      <c r="I8" s="18">
        <f t="shared" si="0"/>
        <v>8</v>
      </c>
      <c r="J8" s="16">
        <f t="shared" si="1"/>
        <v>0.91304347826086951</v>
      </c>
      <c r="K8" s="28">
        <f>H8/F8</f>
        <v>0.39669421487603307</v>
      </c>
      <c r="L8" s="18"/>
    </row>
    <row r="9" spans="1:12" x14ac:dyDescent="0.25">
      <c r="A9" s="25"/>
      <c r="B9" s="30"/>
      <c r="C9" s="20" t="s">
        <v>74</v>
      </c>
      <c r="D9" s="30"/>
      <c r="E9" s="9">
        <v>88</v>
      </c>
      <c r="F9" s="27"/>
      <c r="G9" s="9">
        <v>6</v>
      </c>
      <c r="H9" s="27"/>
      <c r="I9" s="18">
        <f t="shared" si="0"/>
        <v>82</v>
      </c>
      <c r="J9" s="16">
        <f t="shared" si="1"/>
        <v>6.8181818181818177E-2</v>
      </c>
      <c r="K9" s="28"/>
      <c r="L9" s="18"/>
    </row>
    <row r="10" spans="1:12" x14ac:dyDescent="0.25">
      <c r="A10" s="25"/>
      <c r="B10" s="30"/>
      <c r="C10" s="20" t="s">
        <v>32</v>
      </c>
      <c r="D10" s="30"/>
      <c r="E10" s="9">
        <v>62</v>
      </c>
      <c r="F10" s="27"/>
      <c r="G10" s="9">
        <v>6</v>
      </c>
      <c r="H10" s="27"/>
      <c r="I10" s="18">
        <f t="shared" si="0"/>
        <v>56</v>
      </c>
      <c r="J10" s="16">
        <f t="shared" si="1"/>
        <v>9.6774193548387094E-2</v>
      </c>
      <c r="K10" s="28"/>
      <c r="L10" s="18"/>
    </row>
    <row r="11" spans="1:12" ht="15.6" customHeight="1" x14ac:dyDescent="0.25">
      <c r="A11" s="25"/>
      <c r="B11" s="25" t="s">
        <v>8</v>
      </c>
      <c r="C11" s="17" t="s">
        <v>80</v>
      </c>
      <c r="D11" s="25" t="s">
        <v>104</v>
      </c>
      <c r="E11" s="18">
        <v>52</v>
      </c>
      <c r="F11" s="27">
        <f>SUM(E11:E15)</f>
        <v>245</v>
      </c>
      <c r="G11" s="18">
        <v>48</v>
      </c>
      <c r="H11" s="27">
        <f>SUM(G11:G15)</f>
        <v>233</v>
      </c>
      <c r="I11" s="18">
        <f t="shared" si="0"/>
        <v>4</v>
      </c>
      <c r="J11" s="16">
        <f t="shared" si="1"/>
        <v>0.92307692307692313</v>
      </c>
      <c r="K11" s="24">
        <f>H11/F11</f>
        <v>0.95102040816326527</v>
      </c>
      <c r="L11" s="18"/>
    </row>
    <row r="12" spans="1:12" x14ac:dyDescent="0.25">
      <c r="A12" s="25"/>
      <c r="B12" s="25"/>
      <c r="C12" s="17" t="s">
        <v>81</v>
      </c>
      <c r="D12" s="25"/>
      <c r="E12" s="18">
        <v>37</v>
      </c>
      <c r="F12" s="27"/>
      <c r="G12" s="18">
        <v>36</v>
      </c>
      <c r="H12" s="27"/>
      <c r="I12" s="18">
        <f t="shared" si="0"/>
        <v>1</v>
      </c>
      <c r="J12" s="16">
        <f t="shared" si="1"/>
        <v>0.97297297297297303</v>
      </c>
      <c r="K12" s="24"/>
      <c r="L12" s="18"/>
    </row>
    <row r="13" spans="1:12" x14ac:dyDescent="0.25">
      <c r="A13" s="25"/>
      <c r="B13" s="25"/>
      <c r="C13" s="17" t="s">
        <v>82</v>
      </c>
      <c r="D13" s="25"/>
      <c r="E13" s="18">
        <v>77</v>
      </c>
      <c r="F13" s="27"/>
      <c r="G13" s="18">
        <v>73</v>
      </c>
      <c r="H13" s="27"/>
      <c r="I13" s="18">
        <f t="shared" si="0"/>
        <v>4</v>
      </c>
      <c r="J13" s="16">
        <f t="shared" si="1"/>
        <v>0.94805194805194803</v>
      </c>
      <c r="K13" s="24"/>
      <c r="L13" s="18"/>
    </row>
    <row r="14" spans="1:12" x14ac:dyDescent="0.25">
      <c r="A14" s="25"/>
      <c r="B14" s="25"/>
      <c r="C14" s="17" t="s">
        <v>83</v>
      </c>
      <c r="D14" s="25"/>
      <c r="E14" s="18">
        <v>34</v>
      </c>
      <c r="F14" s="27"/>
      <c r="G14" s="18">
        <v>31</v>
      </c>
      <c r="H14" s="27"/>
      <c r="I14" s="18">
        <f t="shared" si="0"/>
        <v>3</v>
      </c>
      <c r="J14" s="16">
        <f t="shared" si="1"/>
        <v>0.91176470588235292</v>
      </c>
      <c r="K14" s="24"/>
      <c r="L14" s="18"/>
    </row>
    <row r="15" spans="1:12" x14ac:dyDescent="0.25">
      <c r="A15" s="25"/>
      <c r="B15" s="25"/>
      <c r="C15" s="17" t="s">
        <v>84</v>
      </c>
      <c r="D15" s="25"/>
      <c r="E15" s="18">
        <v>45</v>
      </c>
      <c r="F15" s="27"/>
      <c r="G15" s="18">
        <v>45</v>
      </c>
      <c r="H15" s="27"/>
      <c r="I15" s="18">
        <f t="shared" si="0"/>
        <v>0</v>
      </c>
      <c r="J15" s="16">
        <f t="shared" si="1"/>
        <v>1</v>
      </c>
      <c r="K15" s="24"/>
      <c r="L15" s="18"/>
    </row>
    <row r="16" spans="1:12" x14ac:dyDescent="0.25">
      <c r="A16" s="25"/>
      <c r="B16" s="33" t="s">
        <v>9</v>
      </c>
      <c r="C16" s="17" t="s">
        <v>33</v>
      </c>
      <c r="D16" s="33" t="s">
        <v>105</v>
      </c>
      <c r="E16" s="18">
        <v>48</v>
      </c>
      <c r="F16" s="43">
        <v>248</v>
      </c>
      <c r="G16" s="18">
        <v>30</v>
      </c>
      <c r="H16" s="43">
        <v>135</v>
      </c>
      <c r="I16" s="18">
        <f t="shared" si="0"/>
        <v>18</v>
      </c>
      <c r="J16" s="16">
        <f t="shared" si="1"/>
        <v>0.625</v>
      </c>
      <c r="K16" s="31">
        <f>H16/F16</f>
        <v>0.54435483870967738</v>
      </c>
      <c r="L16" s="18"/>
    </row>
    <row r="17" spans="1:12" x14ac:dyDescent="0.25">
      <c r="A17" s="25"/>
      <c r="B17" s="46"/>
      <c r="C17" s="17" t="s">
        <v>34</v>
      </c>
      <c r="D17" s="46"/>
      <c r="E17" s="18">
        <v>66</v>
      </c>
      <c r="F17" s="47"/>
      <c r="G17" s="18">
        <v>46</v>
      </c>
      <c r="H17" s="47"/>
      <c r="I17" s="18">
        <f t="shared" si="0"/>
        <v>20</v>
      </c>
      <c r="J17" s="16">
        <f t="shared" si="1"/>
        <v>0.69696969696969702</v>
      </c>
      <c r="K17" s="45"/>
      <c r="L17" s="18"/>
    </row>
    <row r="18" spans="1:12" x14ac:dyDescent="0.25">
      <c r="A18" s="25"/>
      <c r="B18" s="46"/>
      <c r="C18" s="17" t="s">
        <v>35</v>
      </c>
      <c r="D18" s="46"/>
      <c r="E18" s="18">
        <v>32</v>
      </c>
      <c r="F18" s="47"/>
      <c r="G18" s="18">
        <v>14</v>
      </c>
      <c r="H18" s="47"/>
      <c r="I18" s="18">
        <f t="shared" si="0"/>
        <v>18</v>
      </c>
      <c r="J18" s="16">
        <f t="shared" si="1"/>
        <v>0.4375</v>
      </c>
      <c r="K18" s="45"/>
      <c r="L18" s="18"/>
    </row>
    <row r="19" spans="1:12" x14ac:dyDescent="0.25">
      <c r="A19" s="25"/>
      <c r="B19" s="46"/>
      <c r="C19" s="17" t="s">
        <v>36</v>
      </c>
      <c r="D19" s="46"/>
      <c r="E19" s="18">
        <v>61</v>
      </c>
      <c r="F19" s="47"/>
      <c r="G19" s="18">
        <v>26</v>
      </c>
      <c r="H19" s="47"/>
      <c r="I19" s="18">
        <f t="shared" si="0"/>
        <v>35</v>
      </c>
      <c r="J19" s="16">
        <f t="shared" si="1"/>
        <v>0.42622950819672129</v>
      </c>
      <c r="K19" s="45"/>
      <c r="L19" s="18"/>
    </row>
    <row r="20" spans="1:12" x14ac:dyDescent="0.25">
      <c r="A20" s="25"/>
      <c r="B20" s="46"/>
      <c r="C20" s="17" t="s">
        <v>37</v>
      </c>
      <c r="D20" s="46"/>
      <c r="E20" s="18">
        <v>40</v>
      </c>
      <c r="F20" s="47"/>
      <c r="G20" s="18">
        <v>18</v>
      </c>
      <c r="H20" s="47"/>
      <c r="I20" s="18">
        <f t="shared" si="0"/>
        <v>22</v>
      </c>
      <c r="J20" s="16">
        <f t="shared" si="1"/>
        <v>0.45</v>
      </c>
      <c r="K20" s="45"/>
      <c r="L20" s="18"/>
    </row>
    <row r="21" spans="1:12" ht="33" x14ac:dyDescent="0.25">
      <c r="A21" s="25"/>
      <c r="B21" s="54"/>
      <c r="C21" s="22" t="s">
        <v>92</v>
      </c>
      <c r="D21" s="54"/>
      <c r="E21" s="23">
        <v>1</v>
      </c>
      <c r="F21" s="54"/>
      <c r="G21" s="23">
        <v>1</v>
      </c>
      <c r="H21" s="54"/>
      <c r="I21" s="23">
        <f t="shared" si="0"/>
        <v>0</v>
      </c>
      <c r="J21" s="21">
        <f t="shared" si="1"/>
        <v>1</v>
      </c>
      <c r="K21" s="54"/>
      <c r="L21" s="15" t="s">
        <v>118</v>
      </c>
    </row>
    <row r="22" spans="1:12" x14ac:dyDescent="0.25">
      <c r="A22" s="25"/>
      <c r="B22" s="25" t="s">
        <v>12</v>
      </c>
      <c r="C22" s="17" t="s">
        <v>54</v>
      </c>
      <c r="D22" s="25" t="s">
        <v>106</v>
      </c>
      <c r="E22" s="18">
        <v>39</v>
      </c>
      <c r="F22" s="27">
        <f>SUM(E22:E25)</f>
        <v>226</v>
      </c>
      <c r="G22" s="18">
        <v>39</v>
      </c>
      <c r="H22" s="27">
        <f>SUM(G22:G25)</f>
        <v>218</v>
      </c>
      <c r="I22" s="18">
        <f t="shared" si="0"/>
        <v>0</v>
      </c>
      <c r="J22" s="16">
        <f t="shared" si="1"/>
        <v>1</v>
      </c>
      <c r="K22" s="24">
        <f>H22/F22</f>
        <v>0.96460176991150437</v>
      </c>
      <c r="L22" s="18"/>
    </row>
    <row r="23" spans="1:12" x14ac:dyDescent="0.25">
      <c r="A23" s="25"/>
      <c r="B23" s="25"/>
      <c r="C23" s="17" t="s">
        <v>44</v>
      </c>
      <c r="D23" s="25"/>
      <c r="E23" s="18">
        <v>74</v>
      </c>
      <c r="F23" s="27"/>
      <c r="G23" s="18">
        <v>72</v>
      </c>
      <c r="H23" s="27"/>
      <c r="I23" s="18">
        <f t="shared" si="0"/>
        <v>2</v>
      </c>
      <c r="J23" s="16">
        <f t="shared" si="1"/>
        <v>0.97297297297297303</v>
      </c>
      <c r="K23" s="24"/>
      <c r="L23" s="18"/>
    </row>
    <row r="24" spans="1:12" x14ac:dyDescent="0.25">
      <c r="A24" s="25"/>
      <c r="B24" s="25"/>
      <c r="C24" s="17" t="s">
        <v>75</v>
      </c>
      <c r="D24" s="25"/>
      <c r="E24" s="18">
        <v>62</v>
      </c>
      <c r="F24" s="27"/>
      <c r="G24" s="18">
        <v>59</v>
      </c>
      <c r="H24" s="27"/>
      <c r="I24" s="18">
        <f t="shared" si="0"/>
        <v>3</v>
      </c>
      <c r="J24" s="16">
        <f t="shared" si="1"/>
        <v>0.95161290322580649</v>
      </c>
      <c r="K24" s="24"/>
      <c r="L24" s="18"/>
    </row>
    <row r="25" spans="1:12" x14ac:dyDescent="0.25">
      <c r="A25" s="25"/>
      <c r="B25" s="25"/>
      <c r="C25" s="17" t="s">
        <v>53</v>
      </c>
      <c r="D25" s="25"/>
      <c r="E25" s="18">
        <v>51</v>
      </c>
      <c r="F25" s="27"/>
      <c r="G25" s="18">
        <v>48</v>
      </c>
      <c r="H25" s="27"/>
      <c r="I25" s="18">
        <f t="shared" si="0"/>
        <v>3</v>
      </c>
      <c r="J25" s="16">
        <f t="shared" si="1"/>
        <v>0.94117647058823528</v>
      </c>
      <c r="K25" s="24"/>
      <c r="L25" s="18"/>
    </row>
    <row r="26" spans="1:12" x14ac:dyDescent="0.25">
      <c r="A26" s="25"/>
      <c r="B26" s="25" t="s">
        <v>13</v>
      </c>
      <c r="C26" s="17" t="s">
        <v>55</v>
      </c>
      <c r="D26" s="25" t="s">
        <v>107</v>
      </c>
      <c r="E26" s="18">
        <v>36</v>
      </c>
      <c r="F26" s="27">
        <f>SUM(E26:E29)</f>
        <v>226</v>
      </c>
      <c r="G26" s="18">
        <v>35</v>
      </c>
      <c r="H26" s="27">
        <f>SUM(G26:G29)</f>
        <v>223</v>
      </c>
      <c r="I26" s="18">
        <f t="shared" si="0"/>
        <v>1</v>
      </c>
      <c r="J26" s="16">
        <f t="shared" si="1"/>
        <v>0.97222222222222221</v>
      </c>
      <c r="K26" s="24">
        <f>H26/F26</f>
        <v>0.98672566371681414</v>
      </c>
      <c r="L26" s="18"/>
    </row>
    <row r="27" spans="1:12" x14ac:dyDescent="0.25">
      <c r="A27" s="25"/>
      <c r="B27" s="25"/>
      <c r="C27" s="17" t="s">
        <v>56</v>
      </c>
      <c r="D27" s="25"/>
      <c r="E27" s="18">
        <v>35</v>
      </c>
      <c r="F27" s="27"/>
      <c r="G27" s="18">
        <v>35</v>
      </c>
      <c r="H27" s="27"/>
      <c r="I27" s="18">
        <f t="shared" si="0"/>
        <v>0</v>
      </c>
      <c r="J27" s="16">
        <f t="shared" si="1"/>
        <v>1</v>
      </c>
      <c r="K27" s="24"/>
      <c r="L27" s="18"/>
    </row>
    <row r="28" spans="1:12" x14ac:dyDescent="0.25">
      <c r="A28" s="25"/>
      <c r="B28" s="25"/>
      <c r="C28" s="17" t="s">
        <v>57</v>
      </c>
      <c r="D28" s="25"/>
      <c r="E28" s="18">
        <v>89</v>
      </c>
      <c r="F28" s="27"/>
      <c r="G28" s="18">
        <v>89</v>
      </c>
      <c r="H28" s="27"/>
      <c r="I28" s="18">
        <f t="shared" si="0"/>
        <v>0</v>
      </c>
      <c r="J28" s="16">
        <f t="shared" si="1"/>
        <v>1</v>
      </c>
      <c r="K28" s="24"/>
      <c r="L28" s="18"/>
    </row>
    <row r="29" spans="1:12" x14ac:dyDescent="0.25">
      <c r="A29" s="25"/>
      <c r="B29" s="25"/>
      <c r="C29" s="17" t="s">
        <v>85</v>
      </c>
      <c r="D29" s="25"/>
      <c r="E29" s="18">
        <v>66</v>
      </c>
      <c r="F29" s="27"/>
      <c r="G29" s="18">
        <v>64</v>
      </c>
      <c r="H29" s="27"/>
      <c r="I29" s="18">
        <f t="shared" si="0"/>
        <v>2</v>
      </c>
      <c r="J29" s="16">
        <f t="shared" si="1"/>
        <v>0.96969696969696972</v>
      </c>
      <c r="K29" s="24"/>
      <c r="L29" s="18"/>
    </row>
    <row r="30" spans="1:12" x14ac:dyDescent="0.25">
      <c r="A30" s="25"/>
      <c r="B30" s="25" t="s">
        <v>5</v>
      </c>
      <c r="C30" s="17" t="s">
        <v>25</v>
      </c>
      <c r="D30" s="25" t="s">
        <v>97</v>
      </c>
      <c r="E30" s="18">
        <v>73</v>
      </c>
      <c r="F30" s="27">
        <f>SUM(E30:E34)</f>
        <v>254</v>
      </c>
      <c r="G30" s="18">
        <v>30</v>
      </c>
      <c r="H30" s="27">
        <f>SUM(G30:G34)</f>
        <v>123</v>
      </c>
      <c r="I30" s="18">
        <f t="shared" si="0"/>
        <v>43</v>
      </c>
      <c r="J30" s="16">
        <f t="shared" si="1"/>
        <v>0.41095890410958902</v>
      </c>
      <c r="K30" s="24">
        <f>H30/F30</f>
        <v>0.48425196850393698</v>
      </c>
      <c r="L30" s="18"/>
    </row>
    <row r="31" spans="1:12" x14ac:dyDescent="0.25">
      <c r="A31" s="25"/>
      <c r="B31" s="25"/>
      <c r="C31" s="17" t="s">
        <v>26</v>
      </c>
      <c r="D31" s="25"/>
      <c r="E31" s="18">
        <v>67</v>
      </c>
      <c r="F31" s="27"/>
      <c r="G31" s="18">
        <v>53</v>
      </c>
      <c r="H31" s="27"/>
      <c r="I31" s="18">
        <f t="shared" si="0"/>
        <v>14</v>
      </c>
      <c r="J31" s="16">
        <f t="shared" si="1"/>
        <v>0.79104477611940294</v>
      </c>
      <c r="K31" s="24"/>
      <c r="L31" s="18"/>
    </row>
    <row r="32" spans="1:12" x14ac:dyDescent="0.25">
      <c r="A32" s="25"/>
      <c r="B32" s="25"/>
      <c r="C32" s="17" t="s">
        <v>31</v>
      </c>
      <c r="D32" s="25"/>
      <c r="E32" s="18">
        <v>31</v>
      </c>
      <c r="F32" s="27"/>
      <c r="G32" s="18">
        <v>18</v>
      </c>
      <c r="H32" s="27"/>
      <c r="I32" s="18">
        <f t="shared" si="0"/>
        <v>13</v>
      </c>
      <c r="J32" s="16">
        <f t="shared" si="1"/>
        <v>0.58064516129032262</v>
      </c>
      <c r="K32" s="24"/>
      <c r="L32" s="18"/>
    </row>
    <row r="33" spans="1:12" x14ac:dyDescent="0.25">
      <c r="A33" s="25"/>
      <c r="B33" s="25"/>
      <c r="C33" s="17" t="s">
        <v>27</v>
      </c>
      <c r="D33" s="25"/>
      <c r="E33" s="18">
        <v>56</v>
      </c>
      <c r="F33" s="27"/>
      <c r="G33" s="18">
        <v>22</v>
      </c>
      <c r="H33" s="27"/>
      <c r="I33" s="18">
        <f t="shared" si="0"/>
        <v>34</v>
      </c>
      <c r="J33" s="16">
        <f t="shared" si="1"/>
        <v>0.39285714285714285</v>
      </c>
      <c r="K33" s="24"/>
      <c r="L33" s="18"/>
    </row>
    <row r="34" spans="1:12" x14ac:dyDescent="0.25">
      <c r="A34" s="25"/>
      <c r="B34" s="25"/>
      <c r="C34" s="17" t="s">
        <v>45</v>
      </c>
      <c r="D34" s="25"/>
      <c r="E34" s="18">
        <v>27</v>
      </c>
      <c r="F34" s="27"/>
      <c r="G34" s="18">
        <v>0</v>
      </c>
      <c r="H34" s="27"/>
      <c r="I34" s="18">
        <f t="shared" si="0"/>
        <v>27</v>
      </c>
      <c r="J34" s="16">
        <f t="shared" si="1"/>
        <v>0</v>
      </c>
      <c r="K34" s="24"/>
      <c r="L34" s="18"/>
    </row>
    <row r="35" spans="1:12" x14ac:dyDescent="0.25">
      <c r="A35" s="25"/>
      <c r="B35" s="25" t="s">
        <v>77</v>
      </c>
      <c r="C35" s="17" t="s">
        <v>86</v>
      </c>
      <c r="D35" s="25" t="s">
        <v>99</v>
      </c>
      <c r="E35" s="18">
        <v>36</v>
      </c>
      <c r="F35" s="27">
        <f>SUM(E35:E40)</f>
        <v>251</v>
      </c>
      <c r="G35" s="18">
        <v>36</v>
      </c>
      <c r="H35" s="27">
        <f>SUM(G35:G40)</f>
        <v>246</v>
      </c>
      <c r="I35" s="18">
        <f t="shared" si="0"/>
        <v>0</v>
      </c>
      <c r="J35" s="16">
        <f t="shared" si="1"/>
        <v>1</v>
      </c>
      <c r="K35" s="24">
        <f>H35/F35</f>
        <v>0.98007968127490042</v>
      </c>
      <c r="L35" s="18"/>
    </row>
    <row r="36" spans="1:12" x14ac:dyDescent="0.25">
      <c r="A36" s="25"/>
      <c r="B36" s="25"/>
      <c r="C36" s="17" t="s">
        <v>87</v>
      </c>
      <c r="D36" s="25"/>
      <c r="E36" s="18">
        <v>56</v>
      </c>
      <c r="F36" s="27"/>
      <c r="G36" s="18">
        <v>54</v>
      </c>
      <c r="H36" s="27"/>
      <c r="I36" s="18">
        <f t="shared" si="0"/>
        <v>2</v>
      </c>
      <c r="J36" s="16">
        <f t="shared" si="1"/>
        <v>0.9642857142857143</v>
      </c>
      <c r="K36" s="24"/>
      <c r="L36" s="18"/>
    </row>
    <row r="37" spans="1:12" x14ac:dyDescent="0.25">
      <c r="A37" s="25"/>
      <c r="B37" s="25"/>
      <c r="C37" s="17" t="s">
        <v>88</v>
      </c>
      <c r="D37" s="25"/>
      <c r="E37" s="18">
        <v>77</v>
      </c>
      <c r="F37" s="27"/>
      <c r="G37" s="18">
        <v>77</v>
      </c>
      <c r="H37" s="27"/>
      <c r="I37" s="18">
        <f t="shared" si="0"/>
        <v>0</v>
      </c>
      <c r="J37" s="16">
        <f t="shared" si="1"/>
        <v>1</v>
      </c>
      <c r="K37" s="24"/>
      <c r="L37" s="18"/>
    </row>
    <row r="38" spans="1:12" x14ac:dyDescent="0.25">
      <c r="A38" s="25"/>
      <c r="B38" s="25"/>
      <c r="C38" s="17" t="s">
        <v>90</v>
      </c>
      <c r="D38" s="25"/>
      <c r="E38" s="18">
        <v>45</v>
      </c>
      <c r="F38" s="27"/>
      <c r="G38" s="18">
        <v>44</v>
      </c>
      <c r="H38" s="27"/>
      <c r="I38" s="18">
        <f t="shared" si="0"/>
        <v>1</v>
      </c>
      <c r="J38" s="16">
        <f t="shared" si="1"/>
        <v>0.97777777777777775</v>
      </c>
      <c r="K38" s="24"/>
      <c r="L38" s="18"/>
    </row>
    <row r="39" spans="1:12" x14ac:dyDescent="0.25">
      <c r="A39" s="25"/>
      <c r="B39" s="25"/>
      <c r="C39" s="33" t="s">
        <v>89</v>
      </c>
      <c r="D39" s="25"/>
      <c r="E39" s="41">
        <v>37</v>
      </c>
      <c r="F39" s="27"/>
      <c r="G39" s="41">
        <v>35</v>
      </c>
      <c r="H39" s="27"/>
      <c r="I39" s="41">
        <f t="shared" si="0"/>
        <v>2</v>
      </c>
      <c r="J39" s="31">
        <f t="shared" si="1"/>
        <v>0.94594594594594594</v>
      </c>
      <c r="K39" s="24"/>
      <c r="L39" s="18"/>
    </row>
    <row r="40" spans="1:12" ht="12" hidden="1" customHeight="1" x14ac:dyDescent="0.25">
      <c r="A40" s="25"/>
      <c r="B40" s="25"/>
      <c r="C40" s="54"/>
      <c r="D40" s="25"/>
      <c r="E40" s="54"/>
      <c r="F40" s="27"/>
      <c r="G40" s="54"/>
      <c r="H40" s="27"/>
      <c r="I40" s="54"/>
      <c r="J40" s="54"/>
      <c r="K40" s="24"/>
      <c r="L40" s="15"/>
    </row>
    <row r="41" spans="1:12" x14ac:dyDescent="0.25">
      <c r="A41" s="25"/>
      <c r="B41" s="25" t="s">
        <v>91</v>
      </c>
      <c r="C41" s="17" t="s">
        <v>92</v>
      </c>
      <c r="D41" s="25" t="s">
        <v>99</v>
      </c>
      <c r="E41" s="18">
        <v>38</v>
      </c>
      <c r="F41" s="27">
        <f>SUM(E41:E44)</f>
        <v>215</v>
      </c>
      <c r="G41" s="18">
        <v>32</v>
      </c>
      <c r="H41" s="27">
        <f>SUM(G41:G44)</f>
        <v>200</v>
      </c>
      <c r="I41" s="18">
        <f t="shared" si="0"/>
        <v>6</v>
      </c>
      <c r="J41" s="16">
        <f t="shared" si="1"/>
        <v>0.84210526315789469</v>
      </c>
      <c r="K41" s="24">
        <f>H41/F41</f>
        <v>0.93023255813953487</v>
      </c>
      <c r="L41" s="18"/>
    </row>
    <row r="42" spans="1:12" x14ac:dyDescent="0.25">
      <c r="A42" s="25"/>
      <c r="B42" s="25"/>
      <c r="C42" s="17" t="s">
        <v>93</v>
      </c>
      <c r="D42" s="25"/>
      <c r="E42" s="18">
        <v>61</v>
      </c>
      <c r="F42" s="27"/>
      <c r="G42" s="18">
        <v>58</v>
      </c>
      <c r="H42" s="27"/>
      <c r="I42" s="18">
        <f t="shared" si="0"/>
        <v>3</v>
      </c>
      <c r="J42" s="16">
        <f t="shared" si="1"/>
        <v>0.95081967213114749</v>
      </c>
      <c r="K42" s="24"/>
      <c r="L42" s="18"/>
    </row>
    <row r="43" spans="1:12" x14ac:dyDescent="0.25">
      <c r="A43" s="25"/>
      <c r="B43" s="25"/>
      <c r="C43" s="17" t="s">
        <v>94</v>
      </c>
      <c r="D43" s="25"/>
      <c r="E43" s="18">
        <v>61</v>
      </c>
      <c r="F43" s="27"/>
      <c r="G43" s="18">
        <v>55</v>
      </c>
      <c r="H43" s="27"/>
      <c r="I43" s="18">
        <f t="shared" si="0"/>
        <v>6</v>
      </c>
      <c r="J43" s="16">
        <f t="shared" si="1"/>
        <v>0.90163934426229508</v>
      </c>
      <c r="K43" s="24"/>
      <c r="L43" s="18"/>
    </row>
    <row r="44" spans="1:12" x14ac:dyDescent="0.25">
      <c r="A44" s="25"/>
      <c r="B44" s="25"/>
      <c r="C44" s="17" t="s">
        <v>95</v>
      </c>
      <c r="D44" s="25"/>
      <c r="E44" s="18">
        <v>55</v>
      </c>
      <c r="F44" s="27"/>
      <c r="G44" s="18">
        <v>55</v>
      </c>
      <c r="H44" s="27"/>
      <c r="I44" s="18">
        <f t="shared" si="0"/>
        <v>0</v>
      </c>
      <c r="J44" s="16">
        <f t="shared" si="1"/>
        <v>1</v>
      </c>
      <c r="K44" s="24"/>
      <c r="L44" s="18"/>
    </row>
    <row r="45" spans="1:12" x14ac:dyDescent="0.25">
      <c r="A45" s="25" t="s">
        <v>10</v>
      </c>
      <c r="B45" s="25" t="s">
        <v>3</v>
      </c>
      <c r="C45" s="17" t="s">
        <v>38</v>
      </c>
      <c r="D45" s="25" t="s">
        <v>105</v>
      </c>
      <c r="E45" s="18">
        <v>59</v>
      </c>
      <c r="F45" s="27">
        <f>SUM(E45:E49)</f>
        <v>218</v>
      </c>
      <c r="G45" s="18">
        <v>52</v>
      </c>
      <c r="H45" s="27">
        <f>SUM(G45:G49)</f>
        <v>169</v>
      </c>
      <c r="I45" s="18">
        <f t="shared" si="0"/>
        <v>7</v>
      </c>
      <c r="J45" s="16">
        <f t="shared" si="1"/>
        <v>0.88135593220338981</v>
      </c>
      <c r="K45" s="24">
        <f>H45/F45</f>
        <v>0.77522935779816515</v>
      </c>
      <c r="L45" s="18"/>
    </row>
    <row r="46" spans="1:12" x14ac:dyDescent="0.25">
      <c r="A46" s="25"/>
      <c r="B46" s="25"/>
      <c r="C46" s="17" t="s">
        <v>39</v>
      </c>
      <c r="D46" s="25"/>
      <c r="E46" s="18">
        <v>34</v>
      </c>
      <c r="F46" s="27"/>
      <c r="G46" s="18">
        <v>27</v>
      </c>
      <c r="H46" s="27"/>
      <c r="I46" s="18">
        <f t="shared" si="0"/>
        <v>7</v>
      </c>
      <c r="J46" s="16">
        <f t="shared" si="1"/>
        <v>0.79411764705882348</v>
      </c>
      <c r="K46" s="24"/>
      <c r="L46" s="18"/>
    </row>
    <row r="47" spans="1:12" x14ac:dyDescent="0.25">
      <c r="A47" s="25"/>
      <c r="B47" s="25"/>
      <c r="C47" s="17" t="s">
        <v>40</v>
      </c>
      <c r="D47" s="25"/>
      <c r="E47" s="18">
        <v>74</v>
      </c>
      <c r="F47" s="27"/>
      <c r="G47" s="18">
        <v>57</v>
      </c>
      <c r="H47" s="27"/>
      <c r="I47" s="18">
        <f t="shared" si="0"/>
        <v>17</v>
      </c>
      <c r="J47" s="16">
        <f t="shared" si="1"/>
        <v>0.77027027027027029</v>
      </c>
      <c r="K47" s="24"/>
      <c r="L47" s="18"/>
    </row>
    <row r="48" spans="1:12" x14ac:dyDescent="0.25">
      <c r="A48" s="25"/>
      <c r="B48" s="25"/>
      <c r="C48" s="17" t="s">
        <v>41</v>
      </c>
      <c r="D48" s="25"/>
      <c r="E48" s="18">
        <v>25</v>
      </c>
      <c r="F48" s="27"/>
      <c r="G48" s="18">
        <v>17</v>
      </c>
      <c r="H48" s="27"/>
      <c r="I48" s="18">
        <f t="shared" si="0"/>
        <v>8</v>
      </c>
      <c r="J48" s="16">
        <f t="shared" si="1"/>
        <v>0.68</v>
      </c>
      <c r="K48" s="24"/>
      <c r="L48" s="18"/>
    </row>
    <row r="49" spans="1:12" x14ac:dyDescent="0.25">
      <c r="A49" s="25"/>
      <c r="B49" s="25"/>
      <c r="C49" s="17" t="s">
        <v>42</v>
      </c>
      <c r="D49" s="25"/>
      <c r="E49" s="18">
        <v>26</v>
      </c>
      <c r="F49" s="27"/>
      <c r="G49" s="18">
        <v>16</v>
      </c>
      <c r="H49" s="27"/>
      <c r="I49" s="18">
        <f t="shared" si="0"/>
        <v>10</v>
      </c>
      <c r="J49" s="16">
        <f t="shared" si="1"/>
        <v>0.61538461538461542</v>
      </c>
      <c r="K49" s="24"/>
      <c r="L49" s="18"/>
    </row>
    <row r="50" spans="1:12" x14ac:dyDescent="0.25">
      <c r="A50" s="25"/>
      <c r="B50" s="25" t="s">
        <v>4</v>
      </c>
      <c r="C50" s="17" t="s">
        <v>46</v>
      </c>
      <c r="D50" s="25" t="s">
        <v>105</v>
      </c>
      <c r="E50" s="18">
        <v>33</v>
      </c>
      <c r="F50" s="27">
        <f>SUM(E50:E57)</f>
        <v>227</v>
      </c>
      <c r="G50" s="18">
        <v>31</v>
      </c>
      <c r="H50" s="27">
        <f>SUM(G50:G57)</f>
        <v>192</v>
      </c>
      <c r="I50" s="18">
        <f t="shared" si="0"/>
        <v>2</v>
      </c>
      <c r="J50" s="16">
        <f t="shared" si="1"/>
        <v>0.93939393939393945</v>
      </c>
      <c r="K50" s="24">
        <f>H50/F50</f>
        <v>0.8458149779735683</v>
      </c>
      <c r="L50" s="18"/>
    </row>
    <row r="51" spans="1:12" x14ac:dyDescent="0.25">
      <c r="A51" s="25"/>
      <c r="B51" s="25"/>
      <c r="C51" s="17" t="s">
        <v>47</v>
      </c>
      <c r="D51" s="25"/>
      <c r="E51" s="18">
        <v>72</v>
      </c>
      <c r="F51" s="27"/>
      <c r="G51" s="18">
        <v>61</v>
      </c>
      <c r="H51" s="27"/>
      <c r="I51" s="18">
        <f t="shared" si="0"/>
        <v>11</v>
      </c>
      <c r="J51" s="16">
        <f t="shared" si="1"/>
        <v>0.84722222222222221</v>
      </c>
      <c r="K51" s="24"/>
      <c r="L51" s="18"/>
    </row>
    <row r="52" spans="1:12" x14ac:dyDescent="0.25">
      <c r="A52" s="25"/>
      <c r="B52" s="25"/>
      <c r="C52" s="17" t="s">
        <v>48</v>
      </c>
      <c r="D52" s="25"/>
      <c r="E52" s="18">
        <v>11</v>
      </c>
      <c r="F52" s="27"/>
      <c r="G52" s="18">
        <v>8</v>
      </c>
      <c r="H52" s="27"/>
      <c r="I52" s="18">
        <f t="shared" si="0"/>
        <v>3</v>
      </c>
      <c r="J52" s="16">
        <f t="shared" si="1"/>
        <v>0.72727272727272729</v>
      </c>
      <c r="K52" s="24"/>
      <c r="L52" s="18"/>
    </row>
    <row r="53" spans="1:12" x14ac:dyDescent="0.25">
      <c r="A53" s="25"/>
      <c r="B53" s="25"/>
      <c r="C53" s="17" t="s">
        <v>49</v>
      </c>
      <c r="D53" s="25"/>
      <c r="E53" s="18">
        <v>16</v>
      </c>
      <c r="F53" s="27"/>
      <c r="G53" s="18">
        <v>14</v>
      </c>
      <c r="H53" s="27"/>
      <c r="I53" s="18">
        <f t="shared" si="0"/>
        <v>2</v>
      </c>
      <c r="J53" s="16">
        <f t="shared" si="1"/>
        <v>0.875</v>
      </c>
      <c r="K53" s="24"/>
      <c r="L53" s="18"/>
    </row>
    <row r="54" spans="1:12" x14ac:dyDescent="0.25">
      <c r="A54" s="25"/>
      <c r="B54" s="25"/>
      <c r="C54" s="17" t="s">
        <v>50</v>
      </c>
      <c r="D54" s="25"/>
      <c r="E54" s="18">
        <v>8</v>
      </c>
      <c r="F54" s="27"/>
      <c r="G54" s="18">
        <v>8</v>
      </c>
      <c r="H54" s="27"/>
      <c r="I54" s="18">
        <f t="shared" si="0"/>
        <v>0</v>
      </c>
      <c r="J54" s="16">
        <f t="shared" si="1"/>
        <v>1</v>
      </c>
      <c r="K54" s="24"/>
      <c r="L54" s="18"/>
    </row>
    <row r="55" spans="1:12" x14ac:dyDescent="0.25">
      <c r="A55" s="25"/>
      <c r="B55" s="25"/>
      <c r="C55" s="17" t="s">
        <v>51</v>
      </c>
      <c r="D55" s="25"/>
      <c r="E55" s="18">
        <v>44</v>
      </c>
      <c r="F55" s="27"/>
      <c r="G55" s="18">
        <v>36</v>
      </c>
      <c r="H55" s="27"/>
      <c r="I55" s="18">
        <f t="shared" si="0"/>
        <v>8</v>
      </c>
      <c r="J55" s="16">
        <f t="shared" si="1"/>
        <v>0.81818181818181823</v>
      </c>
      <c r="K55" s="24"/>
      <c r="L55" s="18"/>
    </row>
    <row r="56" spans="1:12" x14ac:dyDescent="0.25">
      <c r="A56" s="25"/>
      <c r="B56" s="25"/>
      <c r="C56" s="17" t="s">
        <v>52</v>
      </c>
      <c r="D56" s="25"/>
      <c r="E56" s="18">
        <v>21</v>
      </c>
      <c r="F56" s="27"/>
      <c r="G56" s="18">
        <v>17</v>
      </c>
      <c r="H56" s="27"/>
      <c r="I56" s="18">
        <f t="shared" si="0"/>
        <v>4</v>
      </c>
      <c r="J56" s="16">
        <f t="shared" si="1"/>
        <v>0.80952380952380953</v>
      </c>
      <c r="K56" s="24"/>
      <c r="L56" s="18"/>
    </row>
    <row r="57" spans="1:12" x14ac:dyDescent="0.25">
      <c r="A57" s="25"/>
      <c r="B57" s="25"/>
      <c r="C57" s="17" t="s">
        <v>43</v>
      </c>
      <c r="D57" s="25"/>
      <c r="E57" s="18">
        <v>22</v>
      </c>
      <c r="F57" s="27"/>
      <c r="G57" s="18">
        <v>17</v>
      </c>
      <c r="H57" s="27"/>
      <c r="I57" s="18">
        <f t="shared" si="0"/>
        <v>5</v>
      </c>
      <c r="J57" s="16">
        <f t="shared" si="1"/>
        <v>0.77272727272727271</v>
      </c>
      <c r="K57" s="24"/>
      <c r="L57" s="18"/>
    </row>
    <row r="58" spans="1:12" x14ac:dyDescent="0.25">
      <c r="A58" s="25" t="s">
        <v>18</v>
      </c>
      <c r="B58" s="25"/>
      <c r="C58" s="17" t="s">
        <v>66</v>
      </c>
      <c r="D58" s="25" t="s">
        <v>100</v>
      </c>
      <c r="E58" s="10">
        <v>50</v>
      </c>
      <c r="F58" s="27">
        <f>SUM(E58:E61)</f>
        <v>216</v>
      </c>
      <c r="G58" s="18">
        <v>50</v>
      </c>
      <c r="H58" s="27">
        <f>SUM(G58:G61)</f>
        <v>216</v>
      </c>
      <c r="I58" s="18">
        <f t="shared" si="0"/>
        <v>0</v>
      </c>
      <c r="J58" s="16">
        <f t="shared" si="1"/>
        <v>1</v>
      </c>
      <c r="K58" s="24">
        <f>H58/F58</f>
        <v>1</v>
      </c>
      <c r="L58" s="18"/>
    </row>
    <row r="59" spans="1:12" x14ac:dyDescent="0.25">
      <c r="A59" s="25"/>
      <c r="B59" s="25"/>
      <c r="C59" s="17" t="s">
        <v>67</v>
      </c>
      <c r="D59" s="25"/>
      <c r="E59" s="10">
        <v>51</v>
      </c>
      <c r="F59" s="27"/>
      <c r="G59" s="18">
        <v>51</v>
      </c>
      <c r="H59" s="27"/>
      <c r="I59" s="18">
        <f t="shared" si="0"/>
        <v>0</v>
      </c>
      <c r="J59" s="16">
        <f t="shared" si="1"/>
        <v>1</v>
      </c>
      <c r="K59" s="24"/>
      <c r="L59" s="18"/>
    </row>
    <row r="60" spans="1:12" x14ac:dyDescent="0.25">
      <c r="A60" s="25"/>
      <c r="B60" s="25"/>
      <c r="C60" s="17" t="s">
        <v>68</v>
      </c>
      <c r="D60" s="25"/>
      <c r="E60" s="10">
        <v>38</v>
      </c>
      <c r="F60" s="27"/>
      <c r="G60" s="18">
        <v>38</v>
      </c>
      <c r="H60" s="27"/>
      <c r="I60" s="18">
        <f t="shared" si="0"/>
        <v>0</v>
      </c>
      <c r="J60" s="16">
        <f t="shared" si="1"/>
        <v>1</v>
      </c>
      <c r="K60" s="24"/>
      <c r="L60" s="18"/>
    </row>
    <row r="61" spans="1:12" x14ac:dyDescent="0.25">
      <c r="A61" s="25"/>
      <c r="B61" s="25"/>
      <c r="C61" s="17" t="s">
        <v>69</v>
      </c>
      <c r="D61" s="25"/>
      <c r="E61" s="10">
        <v>77</v>
      </c>
      <c r="F61" s="27"/>
      <c r="G61" s="18">
        <v>77</v>
      </c>
      <c r="H61" s="27"/>
      <c r="I61" s="18">
        <f t="shared" si="0"/>
        <v>0</v>
      </c>
      <c r="J61" s="16">
        <f t="shared" si="1"/>
        <v>1</v>
      </c>
      <c r="K61" s="24"/>
      <c r="L61" s="18"/>
    </row>
    <row r="62" spans="1:12" x14ac:dyDescent="0.25">
      <c r="A62" s="25"/>
      <c r="B62" s="25"/>
      <c r="C62" s="17" t="s">
        <v>70</v>
      </c>
      <c r="D62" s="25" t="s">
        <v>101</v>
      </c>
      <c r="E62" s="10">
        <v>62</v>
      </c>
      <c r="F62" s="27">
        <f>SUM(E62:E65)</f>
        <v>200</v>
      </c>
      <c r="G62" s="18">
        <v>35</v>
      </c>
      <c r="H62" s="27">
        <f>SUM(G62:G65)</f>
        <v>111</v>
      </c>
      <c r="I62" s="18">
        <f t="shared" si="0"/>
        <v>27</v>
      </c>
      <c r="J62" s="16">
        <f t="shared" si="1"/>
        <v>0.56451612903225812</v>
      </c>
      <c r="K62" s="24">
        <f>H62/F62</f>
        <v>0.55500000000000005</v>
      </c>
      <c r="L62" s="18"/>
    </row>
    <row r="63" spans="1:12" x14ac:dyDescent="0.25">
      <c r="A63" s="25"/>
      <c r="B63" s="25"/>
      <c r="C63" s="17" t="s">
        <v>71</v>
      </c>
      <c r="D63" s="25"/>
      <c r="E63" s="10">
        <v>53</v>
      </c>
      <c r="F63" s="27"/>
      <c r="G63" s="18">
        <v>45</v>
      </c>
      <c r="H63" s="27"/>
      <c r="I63" s="18">
        <f t="shared" si="0"/>
        <v>8</v>
      </c>
      <c r="J63" s="16">
        <f t="shared" si="1"/>
        <v>0.84905660377358494</v>
      </c>
      <c r="K63" s="24"/>
      <c r="L63" s="18"/>
    </row>
    <row r="64" spans="1:12" x14ac:dyDescent="0.25">
      <c r="A64" s="25"/>
      <c r="B64" s="25"/>
      <c r="C64" s="17" t="s">
        <v>72</v>
      </c>
      <c r="D64" s="25"/>
      <c r="E64" s="10">
        <v>43</v>
      </c>
      <c r="F64" s="27"/>
      <c r="G64" s="18">
        <v>19</v>
      </c>
      <c r="H64" s="27"/>
      <c r="I64" s="18">
        <f t="shared" si="0"/>
        <v>24</v>
      </c>
      <c r="J64" s="16">
        <f t="shared" si="1"/>
        <v>0.44186046511627908</v>
      </c>
      <c r="K64" s="24"/>
      <c r="L64" s="18"/>
    </row>
    <row r="65" spans="1:12" x14ac:dyDescent="0.25">
      <c r="A65" s="25"/>
      <c r="B65" s="25"/>
      <c r="C65" s="17" t="s">
        <v>73</v>
      </c>
      <c r="D65" s="25"/>
      <c r="E65" s="10">
        <v>42</v>
      </c>
      <c r="F65" s="27"/>
      <c r="G65" s="10">
        <v>12</v>
      </c>
      <c r="H65" s="27"/>
      <c r="I65" s="18">
        <f t="shared" si="0"/>
        <v>30</v>
      </c>
      <c r="J65" s="16">
        <f t="shared" si="1"/>
        <v>0.2857142857142857</v>
      </c>
      <c r="K65" s="24"/>
      <c r="L65" s="18"/>
    </row>
    <row r="66" spans="1:12" x14ac:dyDescent="0.25">
      <c r="A66" s="17" t="s">
        <v>6</v>
      </c>
      <c r="B66" s="25"/>
      <c r="C66" s="25"/>
      <c r="D66" s="17" t="s">
        <v>97</v>
      </c>
      <c r="E66" s="18">
        <v>255</v>
      </c>
      <c r="F66" s="19">
        <f>E66</f>
        <v>255</v>
      </c>
      <c r="G66" s="18">
        <v>97</v>
      </c>
      <c r="H66" s="19">
        <f>SUM(G66:G66)</f>
        <v>97</v>
      </c>
      <c r="I66" s="18">
        <f t="shared" si="0"/>
        <v>158</v>
      </c>
      <c r="J66" s="16">
        <f t="shared" si="1"/>
        <v>0.38039215686274508</v>
      </c>
      <c r="K66" s="16">
        <f>H66/F66</f>
        <v>0.38039215686274508</v>
      </c>
      <c r="L66" s="18"/>
    </row>
    <row r="67" spans="1:12" ht="18.399999999999999" customHeight="1" x14ac:dyDescent="0.25">
      <c r="A67" s="17" t="s">
        <v>11</v>
      </c>
      <c r="B67" s="25"/>
      <c r="C67" s="25"/>
      <c r="D67" s="17" t="s">
        <v>105</v>
      </c>
      <c r="E67" s="18">
        <v>138</v>
      </c>
      <c r="F67" s="19">
        <f>E67</f>
        <v>138</v>
      </c>
      <c r="G67" s="18">
        <v>116</v>
      </c>
      <c r="H67" s="19">
        <f>SUM(G67:G67)</f>
        <v>116</v>
      </c>
      <c r="I67" s="18">
        <f t="shared" si="0"/>
        <v>22</v>
      </c>
      <c r="J67" s="16">
        <f t="shared" si="1"/>
        <v>0.84057971014492749</v>
      </c>
      <c r="K67" s="16">
        <f>H67/F67</f>
        <v>0.84057971014492749</v>
      </c>
      <c r="L67" s="18"/>
    </row>
    <row r="68" spans="1:12" ht="15" customHeight="1" x14ac:dyDescent="0.25">
      <c r="A68" s="25" t="s">
        <v>7</v>
      </c>
      <c r="B68" s="25"/>
      <c r="C68" s="25"/>
      <c r="D68" s="17" t="s">
        <v>96</v>
      </c>
      <c r="E68" s="26">
        <v>221</v>
      </c>
      <c r="F68" s="27">
        <f>E68</f>
        <v>221</v>
      </c>
      <c r="G68" s="18">
        <v>100</v>
      </c>
      <c r="H68" s="27">
        <f>SUM(G68:G69)</f>
        <v>218</v>
      </c>
      <c r="I68" s="26">
        <f>F68-H68</f>
        <v>3</v>
      </c>
      <c r="J68" s="24">
        <f>H68/F68</f>
        <v>0.98642533936651589</v>
      </c>
      <c r="K68" s="24">
        <f>H68/F68</f>
        <v>0.98642533936651589</v>
      </c>
      <c r="L68" s="18"/>
    </row>
    <row r="69" spans="1:12" ht="15" customHeight="1" x14ac:dyDescent="0.25">
      <c r="A69" s="25"/>
      <c r="B69" s="25"/>
      <c r="C69" s="25"/>
      <c r="D69" s="17" t="s">
        <v>97</v>
      </c>
      <c r="E69" s="26"/>
      <c r="F69" s="27"/>
      <c r="G69" s="18">
        <v>118</v>
      </c>
      <c r="H69" s="27"/>
      <c r="I69" s="26"/>
      <c r="J69" s="24"/>
      <c r="K69" s="24"/>
      <c r="L69" s="18"/>
    </row>
    <row r="70" spans="1:12" x14ac:dyDescent="0.25">
      <c r="A70" s="17" t="s">
        <v>21</v>
      </c>
      <c r="B70" s="25"/>
      <c r="C70" s="25"/>
      <c r="D70" s="17" t="s">
        <v>96</v>
      </c>
      <c r="E70" s="18">
        <v>226</v>
      </c>
      <c r="F70" s="19">
        <f>E70</f>
        <v>226</v>
      </c>
      <c r="G70" s="18">
        <v>216</v>
      </c>
      <c r="H70" s="19">
        <f>SUM(G70:G70)</f>
        <v>216</v>
      </c>
      <c r="I70" s="18">
        <f>E70-G70</f>
        <v>10</v>
      </c>
      <c r="J70" s="16">
        <f t="shared" si="1"/>
        <v>0.95575221238938057</v>
      </c>
      <c r="K70" s="16">
        <f>H70/F70</f>
        <v>0.95575221238938057</v>
      </c>
      <c r="L70" s="18"/>
    </row>
    <row r="71" spans="1:12" x14ac:dyDescent="0.25">
      <c r="A71" s="17" t="s">
        <v>22</v>
      </c>
      <c r="B71" s="25"/>
      <c r="C71" s="25"/>
      <c r="D71" s="17" t="s">
        <v>96</v>
      </c>
      <c r="E71" s="18">
        <v>125</v>
      </c>
      <c r="F71" s="19">
        <f t="shared" ref="F71:F81" si="2">E71</f>
        <v>125</v>
      </c>
      <c r="G71" s="18">
        <v>124</v>
      </c>
      <c r="H71" s="19">
        <f t="shared" ref="H71:H81" si="3">SUM(G71:G71)</f>
        <v>124</v>
      </c>
      <c r="I71" s="18">
        <f t="shared" ref="I71:I76" si="4">E71-G71</f>
        <v>1</v>
      </c>
      <c r="J71" s="16">
        <f>G71/E71</f>
        <v>0.99199999999999999</v>
      </c>
      <c r="K71" s="16">
        <f>H71/F71</f>
        <v>0.99199999999999999</v>
      </c>
      <c r="L71" s="18"/>
    </row>
    <row r="72" spans="1:12" x14ac:dyDescent="0.25">
      <c r="A72" s="25" t="s">
        <v>14</v>
      </c>
      <c r="B72" s="25"/>
      <c r="C72" s="25"/>
      <c r="D72" s="17" t="s">
        <v>98</v>
      </c>
      <c r="E72" s="26">
        <v>262</v>
      </c>
      <c r="F72" s="27">
        <f>E72</f>
        <v>262</v>
      </c>
      <c r="G72" s="18">
        <v>195</v>
      </c>
      <c r="H72" s="27">
        <f>G72+G73</f>
        <v>254</v>
      </c>
      <c r="I72" s="26">
        <f>F72-H72</f>
        <v>8</v>
      </c>
      <c r="J72" s="24">
        <f>H72/F72</f>
        <v>0.96946564885496178</v>
      </c>
      <c r="K72" s="24">
        <f>H72/F72</f>
        <v>0.96946564885496178</v>
      </c>
      <c r="L72" s="18"/>
    </row>
    <row r="73" spans="1:12" x14ac:dyDescent="0.25">
      <c r="A73" s="25"/>
      <c r="B73" s="25"/>
      <c r="C73" s="25"/>
      <c r="D73" s="17" t="s">
        <v>99</v>
      </c>
      <c r="E73" s="26"/>
      <c r="F73" s="27"/>
      <c r="G73" s="18">
        <v>59</v>
      </c>
      <c r="H73" s="27"/>
      <c r="I73" s="26"/>
      <c r="J73" s="24"/>
      <c r="K73" s="24"/>
      <c r="L73" s="18"/>
    </row>
    <row r="74" spans="1:12" x14ac:dyDescent="0.25">
      <c r="A74" s="17" t="s">
        <v>15</v>
      </c>
      <c r="B74" s="25"/>
      <c r="C74" s="25"/>
      <c r="D74" s="17" t="s">
        <v>98</v>
      </c>
      <c r="E74" s="18">
        <v>79</v>
      </c>
      <c r="F74" s="19">
        <f t="shared" si="2"/>
        <v>79</v>
      </c>
      <c r="G74" s="18">
        <v>77</v>
      </c>
      <c r="H74" s="19">
        <f t="shared" si="3"/>
        <v>77</v>
      </c>
      <c r="I74" s="18">
        <f>E74-G74</f>
        <v>2</v>
      </c>
      <c r="J74" s="16">
        <f>G74/E74</f>
        <v>0.97468354430379744</v>
      </c>
      <c r="K74" s="16">
        <f t="shared" ref="K74:K76" si="5">H74/F74</f>
        <v>0.97468354430379744</v>
      </c>
      <c r="L74" s="18"/>
    </row>
    <row r="75" spans="1:12" x14ac:dyDescent="0.25">
      <c r="A75" s="17" t="s">
        <v>16</v>
      </c>
      <c r="B75" s="25"/>
      <c r="C75" s="25"/>
      <c r="D75" s="17" t="s">
        <v>98</v>
      </c>
      <c r="E75" s="18">
        <v>196</v>
      </c>
      <c r="F75" s="19">
        <f t="shared" si="2"/>
        <v>196</v>
      </c>
      <c r="G75" s="18">
        <v>184</v>
      </c>
      <c r="H75" s="19">
        <f t="shared" si="3"/>
        <v>184</v>
      </c>
      <c r="I75" s="18">
        <f t="shared" si="4"/>
        <v>12</v>
      </c>
      <c r="J75" s="16">
        <f t="shared" ref="J75:J76" si="6">G75/E75</f>
        <v>0.93877551020408168</v>
      </c>
      <c r="K75" s="16">
        <f t="shared" si="5"/>
        <v>0.93877551020408168</v>
      </c>
      <c r="L75" s="18"/>
    </row>
    <row r="76" spans="1:12" x14ac:dyDescent="0.25">
      <c r="A76" s="17" t="s">
        <v>17</v>
      </c>
      <c r="B76" s="25"/>
      <c r="C76" s="25"/>
      <c r="D76" s="17" t="s">
        <v>98</v>
      </c>
      <c r="E76" s="18">
        <v>97</v>
      </c>
      <c r="F76" s="19">
        <f t="shared" si="2"/>
        <v>97</v>
      </c>
      <c r="G76" s="18">
        <v>97</v>
      </c>
      <c r="H76" s="19">
        <f t="shared" si="3"/>
        <v>97</v>
      </c>
      <c r="I76" s="18">
        <f t="shared" si="4"/>
        <v>0</v>
      </c>
      <c r="J76" s="16">
        <f t="shared" si="6"/>
        <v>1</v>
      </c>
      <c r="K76" s="16">
        <f t="shared" si="5"/>
        <v>1</v>
      </c>
      <c r="L76" s="18"/>
    </row>
    <row r="77" spans="1:12" x14ac:dyDescent="0.25">
      <c r="A77" s="25" t="s">
        <v>19</v>
      </c>
      <c r="B77" s="25"/>
      <c r="C77" s="25"/>
      <c r="D77" s="17" t="s">
        <v>102</v>
      </c>
      <c r="E77" s="26">
        <v>253</v>
      </c>
      <c r="F77" s="27">
        <f>E77</f>
        <v>253</v>
      </c>
      <c r="G77" s="18">
        <v>116</v>
      </c>
      <c r="H77" s="27">
        <f>G77+G78</f>
        <v>235</v>
      </c>
      <c r="I77" s="26">
        <f>F77-H77</f>
        <v>18</v>
      </c>
      <c r="J77" s="24">
        <f>H77/F77</f>
        <v>0.92885375494071143</v>
      </c>
      <c r="K77" s="24">
        <f>H77/F77</f>
        <v>0.92885375494071143</v>
      </c>
      <c r="L77" s="18"/>
    </row>
    <row r="78" spans="1:12" x14ac:dyDescent="0.25">
      <c r="A78" s="25"/>
      <c r="B78" s="25"/>
      <c r="C78" s="25"/>
      <c r="D78" s="17" t="s">
        <v>101</v>
      </c>
      <c r="E78" s="26"/>
      <c r="F78" s="27"/>
      <c r="G78" s="18">
        <v>119</v>
      </c>
      <c r="H78" s="27"/>
      <c r="I78" s="26"/>
      <c r="J78" s="24"/>
      <c r="K78" s="24"/>
      <c r="L78" s="18"/>
    </row>
    <row r="79" spans="1:12" x14ac:dyDescent="0.25">
      <c r="A79" s="17" t="s">
        <v>20</v>
      </c>
      <c r="B79" s="25"/>
      <c r="C79" s="25"/>
      <c r="D79" s="17" t="s">
        <v>102</v>
      </c>
      <c r="E79" s="18">
        <v>241</v>
      </c>
      <c r="F79" s="19">
        <f t="shared" si="2"/>
        <v>241</v>
      </c>
      <c r="G79" s="18">
        <v>117</v>
      </c>
      <c r="H79" s="19">
        <f t="shared" si="3"/>
        <v>117</v>
      </c>
      <c r="I79" s="18">
        <f t="shared" ref="I79:I81" si="7">E79-G79</f>
        <v>124</v>
      </c>
      <c r="J79" s="16">
        <f t="shared" ref="J79:K81" si="8">G79/E79</f>
        <v>0.48547717842323651</v>
      </c>
      <c r="K79" s="16">
        <f t="shared" si="8"/>
        <v>0.48547717842323651</v>
      </c>
      <c r="L79" s="18"/>
    </row>
    <row r="80" spans="1:12" ht="15" customHeight="1" x14ac:dyDescent="0.25">
      <c r="A80" s="17" t="s">
        <v>23</v>
      </c>
      <c r="B80" s="25"/>
      <c r="C80" s="25"/>
      <c r="D80" s="17" t="s">
        <v>108</v>
      </c>
      <c r="E80" s="18">
        <v>55</v>
      </c>
      <c r="F80" s="19">
        <f t="shared" si="2"/>
        <v>55</v>
      </c>
      <c r="G80" s="18">
        <v>55</v>
      </c>
      <c r="H80" s="19">
        <f t="shared" si="3"/>
        <v>55</v>
      </c>
      <c r="I80" s="18">
        <f t="shared" si="7"/>
        <v>0</v>
      </c>
      <c r="J80" s="16">
        <f t="shared" si="8"/>
        <v>1</v>
      </c>
      <c r="K80" s="16">
        <f t="shared" si="8"/>
        <v>1</v>
      </c>
      <c r="L80" s="18"/>
    </row>
    <row r="81" spans="1:15" x14ac:dyDescent="0.25">
      <c r="A81" s="17" t="s">
        <v>24</v>
      </c>
      <c r="B81" s="25"/>
      <c r="C81" s="25"/>
      <c r="D81" s="17" t="s">
        <v>109</v>
      </c>
      <c r="E81" s="18">
        <v>60</v>
      </c>
      <c r="F81" s="19">
        <f t="shared" si="2"/>
        <v>60</v>
      </c>
      <c r="G81" s="18"/>
      <c r="H81" s="19">
        <f t="shared" si="3"/>
        <v>0</v>
      </c>
      <c r="I81" s="18">
        <f t="shared" si="7"/>
        <v>60</v>
      </c>
      <c r="J81" s="16">
        <f t="shared" si="8"/>
        <v>0</v>
      </c>
      <c r="K81" s="16">
        <f t="shared" si="8"/>
        <v>0</v>
      </c>
      <c r="L81" s="18" t="s">
        <v>116</v>
      </c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</sheetData>
  <mergeCells count="97">
    <mergeCell ref="A1:L1"/>
    <mergeCell ref="A2:L2"/>
    <mergeCell ref="A5:A44"/>
    <mergeCell ref="B5:B7"/>
    <mergeCell ref="D5:D7"/>
    <mergeCell ref="F5:F7"/>
    <mergeCell ref="H5:H7"/>
    <mergeCell ref="K5:K7"/>
    <mergeCell ref="B8:B10"/>
    <mergeCell ref="D8:D10"/>
    <mergeCell ref="C39:C40"/>
    <mergeCell ref="E39:E40"/>
    <mergeCell ref="G39:G40"/>
    <mergeCell ref="I39:I40"/>
    <mergeCell ref="J39:J40"/>
    <mergeCell ref="B16:B21"/>
    <mergeCell ref="F8:F10"/>
    <mergeCell ref="H8:H10"/>
    <mergeCell ref="K8:K10"/>
    <mergeCell ref="B11:B15"/>
    <mergeCell ref="D11:D15"/>
    <mergeCell ref="F11:F15"/>
    <mergeCell ref="H11:H15"/>
    <mergeCell ref="K11:K15"/>
    <mergeCell ref="B22:B25"/>
    <mergeCell ref="D22:D25"/>
    <mergeCell ref="F22:F25"/>
    <mergeCell ref="H22:H25"/>
    <mergeCell ref="K22:K25"/>
    <mergeCell ref="D16:D21"/>
    <mergeCell ref="F16:F21"/>
    <mergeCell ref="H16:H21"/>
    <mergeCell ref="K16:K21"/>
    <mergeCell ref="B30:B34"/>
    <mergeCell ref="D30:D34"/>
    <mergeCell ref="F30:F34"/>
    <mergeCell ref="H30:H34"/>
    <mergeCell ref="K30:K34"/>
    <mergeCell ref="B26:B29"/>
    <mergeCell ref="D26:D29"/>
    <mergeCell ref="F26:F29"/>
    <mergeCell ref="H26:H29"/>
    <mergeCell ref="K26:K29"/>
    <mergeCell ref="K35:K40"/>
    <mergeCell ref="B41:B44"/>
    <mergeCell ref="D41:D44"/>
    <mergeCell ref="F41:F44"/>
    <mergeCell ref="H41:H44"/>
    <mergeCell ref="K41:K44"/>
    <mergeCell ref="B50:B57"/>
    <mergeCell ref="D50:D57"/>
    <mergeCell ref="F50:F57"/>
    <mergeCell ref="H50:H57"/>
    <mergeCell ref="B35:B40"/>
    <mergeCell ref="D35:D40"/>
    <mergeCell ref="F35:F40"/>
    <mergeCell ref="H35:H40"/>
    <mergeCell ref="K50:K57"/>
    <mergeCell ref="A58:A65"/>
    <mergeCell ref="B58:B65"/>
    <mergeCell ref="D58:D61"/>
    <mergeCell ref="F58:F61"/>
    <mergeCell ref="H58:H61"/>
    <mergeCell ref="K58:K61"/>
    <mergeCell ref="D62:D65"/>
    <mergeCell ref="F62:F65"/>
    <mergeCell ref="H62:H65"/>
    <mergeCell ref="A45:A57"/>
    <mergeCell ref="B45:B49"/>
    <mergeCell ref="D45:D49"/>
    <mergeCell ref="F45:F49"/>
    <mergeCell ref="H45:H49"/>
    <mergeCell ref="K45:K49"/>
    <mergeCell ref="K72:K73"/>
    <mergeCell ref="K62:K65"/>
    <mergeCell ref="B66:C76"/>
    <mergeCell ref="A68:A69"/>
    <mergeCell ref="E68:E69"/>
    <mergeCell ref="F68:F69"/>
    <mergeCell ref="H68:H69"/>
    <mergeCell ref="I68:I69"/>
    <mergeCell ref="J68:J69"/>
    <mergeCell ref="K68:K69"/>
    <mergeCell ref="A72:A73"/>
    <mergeCell ref="E72:E73"/>
    <mergeCell ref="F72:F73"/>
    <mergeCell ref="H72:H73"/>
    <mergeCell ref="I72:I73"/>
    <mergeCell ref="J72:J73"/>
    <mergeCell ref="J77:J78"/>
    <mergeCell ref="K77:K78"/>
    <mergeCell ref="A77:A78"/>
    <mergeCell ref="B77:C81"/>
    <mergeCell ref="E77:E78"/>
    <mergeCell ref="F77:F78"/>
    <mergeCell ref="H77:H78"/>
    <mergeCell ref="I77:I78"/>
  </mergeCells>
  <phoneticPr fontId="2" type="noConversion"/>
  <conditionalFormatting sqref="K11 K30 K45 J5:K5 K8 K22 K35 K50 K58 K62 K66:K68 J70:K72 J74:K76 J6:J39 J41:J68">
    <cfRule type="cellIs" dxfId="23" priority="6" operator="lessThan">
      <formula>0.95</formula>
    </cfRule>
  </conditionalFormatting>
  <conditionalFormatting sqref="K41">
    <cfRule type="cellIs" dxfId="22" priority="5" operator="lessThan">
      <formula>0.95</formula>
    </cfRule>
  </conditionalFormatting>
  <conditionalFormatting sqref="K16">
    <cfRule type="cellIs" dxfId="21" priority="4" operator="lessThan">
      <formula>0.95</formula>
    </cfRule>
  </conditionalFormatting>
  <conditionalFormatting sqref="K26">
    <cfRule type="cellIs" dxfId="20" priority="3" operator="lessThan">
      <formula>0.95</formula>
    </cfRule>
  </conditionalFormatting>
  <conditionalFormatting sqref="J77:K77">
    <cfRule type="cellIs" dxfId="19" priority="2" operator="lessThan">
      <formula>0.95</formula>
    </cfRule>
  </conditionalFormatting>
  <conditionalFormatting sqref="J79:K81">
    <cfRule type="cellIs" dxfId="18" priority="1" operator="lessThan">
      <formula>0.95</formula>
    </cfRule>
  </conditionalFormatting>
  <pageMargins left="0.7" right="0.7" top="0.75" bottom="0.75" header="0.3" footer="0.3"/>
  <pageSetup paperSize="8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opLeftCell="A70" zoomScale="115" zoomScaleNormal="115" workbookViewId="0">
      <selection activeCell="E65" sqref="E65"/>
    </sheetView>
  </sheetViews>
  <sheetFormatPr defaultColWidth="8.875" defaultRowHeight="16.5" x14ac:dyDescent="0.25"/>
  <cols>
    <col min="1" max="1" width="10.75" style="1" bestFit="1" customWidth="1"/>
    <col min="2" max="2" width="6.375" style="1" bestFit="1" customWidth="1"/>
    <col min="3" max="3" width="8.25" style="1" bestFit="1" customWidth="1"/>
    <col min="4" max="4" width="8.25" style="1" customWidth="1"/>
    <col min="5" max="6" width="10.375" style="1" customWidth="1"/>
    <col min="7" max="7" width="9.25" style="1" bestFit="1" customWidth="1"/>
    <col min="8" max="9" width="9.75" style="1" customWidth="1"/>
    <col min="10" max="10" width="11" style="1" customWidth="1"/>
    <col min="11" max="11" width="11" style="1" bestFit="1" customWidth="1"/>
    <col min="12" max="12" width="34.125" style="1" bestFit="1" customWidth="1"/>
    <col min="13" max="16384" width="8.875" style="1"/>
  </cols>
  <sheetData>
    <row r="1" spans="1:12" ht="84.95" customHeight="1" x14ac:dyDescent="0.2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8.35" customHeight="1" x14ac:dyDescent="0.25">
      <c r="A2" s="29" t="s">
        <v>112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3" x14ac:dyDescent="0.25">
      <c r="A3" s="12" t="s">
        <v>0</v>
      </c>
      <c r="B3" s="12" t="s">
        <v>1</v>
      </c>
      <c r="C3" s="12" t="s">
        <v>58</v>
      </c>
      <c r="D3" s="12" t="s">
        <v>78</v>
      </c>
      <c r="E3" s="13" t="s">
        <v>60</v>
      </c>
      <c r="F3" s="13" t="s">
        <v>61</v>
      </c>
      <c r="G3" s="2" t="s">
        <v>59</v>
      </c>
      <c r="H3" s="2" t="s">
        <v>61</v>
      </c>
      <c r="I3" s="2" t="s">
        <v>64</v>
      </c>
      <c r="J3" s="14" t="s">
        <v>62</v>
      </c>
      <c r="K3" s="14" t="s">
        <v>63</v>
      </c>
      <c r="L3" s="6" t="s">
        <v>114</v>
      </c>
    </row>
    <row r="4" spans="1:12" x14ac:dyDescent="0.25">
      <c r="A4" s="3"/>
      <c r="B4" s="3"/>
      <c r="C4" s="3"/>
      <c r="D4" s="3"/>
      <c r="E4" s="4"/>
      <c r="F4" s="4">
        <f>SUM(F5:F79)</f>
        <v>5015</v>
      </c>
      <c r="G4" s="4"/>
      <c r="H4" s="4">
        <f>SUM(H5:H79)</f>
        <v>3997</v>
      </c>
      <c r="I4" s="4">
        <f>SUM(I5:I79)</f>
        <v>1018</v>
      </c>
      <c r="J4" s="4"/>
      <c r="K4" s="5">
        <f>H4/F4</f>
        <v>0.79700897308075769</v>
      </c>
      <c r="L4" s="6"/>
    </row>
    <row r="5" spans="1:12" x14ac:dyDescent="0.25">
      <c r="A5" s="25" t="s">
        <v>2</v>
      </c>
      <c r="B5" s="25" t="s">
        <v>3</v>
      </c>
      <c r="C5" s="12" t="s">
        <v>30</v>
      </c>
      <c r="D5" s="30" t="s">
        <v>97</v>
      </c>
      <c r="E5" s="9">
        <v>63</v>
      </c>
      <c r="F5" s="27">
        <f>SUM(E5:E7)</f>
        <v>176</v>
      </c>
      <c r="G5" s="9">
        <v>58</v>
      </c>
      <c r="H5" s="27">
        <f>SUM(G5:G7)</f>
        <v>119</v>
      </c>
      <c r="I5" s="6">
        <f>E5-G5</f>
        <v>5</v>
      </c>
      <c r="J5" s="7">
        <f>G5/E5</f>
        <v>0.92063492063492058</v>
      </c>
      <c r="K5" s="24">
        <f>H5/F5</f>
        <v>0.67613636363636365</v>
      </c>
      <c r="L5" s="6"/>
    </row>
    <row r="6" spans="1:12" x14ac:dyDescent="0.25">
      <c r="A6" s="25"/>
      <c r="B6" s="25"/>
      <c r="C6" s="12" t="s">
        <v>29</v>
      </c>
      <c r="D6" s="30"/>
      <c r="E6" s="9">
        <v>63</v>
      </c>
      <c r="F6" s="27"/>
      <c r="G6" s="9">
        <v>55</v>
      </c>
      <c r="H6" s="27"/>
      <c r="I6" s="6">
        <f t="shared" ref="I6:I66" si="0">E6-G6</f>
        <v>8</v>
      </c>
      <c r="J6" s="7">
        <f t="shared" ref="J6:J69" si="1">G6/E6</f>
        <v>0.87301587301587302</v>
      </c>
      <c r="K6" s="24"/>
      <c r="L6" s="6"/>
    </row>
    <row r="7" spans="1:12" x14ac:dyDescent="0.25">
      <c r="A7" s="25"/>
      <c r="B7" s="25"/>
      <c r="C7" s="12" t="s">
        <v>79</v>
      </c>
      <c r="D7" s="30"/>
      <c r="E7" s="6">
        <v>50</v>
      </c>
      <c r="F7" s="27"/>
      <c r="G7" s="6">
        <v>6</v>
      </c>
      <c r="H7" s="27"/>
      <c r="I7" s="6">
        <f>E7-G7</f>
        <v>44</v>
      </c>
      <c r="J7" s="7">
        <f t="shared" si="1"/>
        <v>0.12</v>
      </c>
      <c r="K7" s="24"/>
      <c r="L7" s="6"/>
    </row>
    <row r="8" spans="1:12" x14ac:dyDescent="0.25">
      <c r="A8" s="25"/>
      <c r="B8" s="30" t="s">
        <v>65</v>
      </c>
      <c r="C8" s="8" t="s">
        <v>28</v>
      </c>
      <c r="D8" s="30" t="s">
        <v>103</v>
      </c>
      <c r="E8" s="9">
        <v>87</v>
      </c>
      <c r="F8" s="27">
        <f>SUM(E8:E10)</f>
        <v>237</v>
      </c>
      <c r="G8" s="9">
        <v>80</v>
      </c>
      <c r="H8" s="27">
        <f>SUM(G8:G10)</f>
        <v>94</v>
      </c>
      <c r="I8" s="6">
        <f t="shared" si="0"/>
        <v>7</v>
      </c>
      <c r="J8" s="7">
        <f t="shared" si="1"/>
        <v>0.91954022988505746</v>
      </c>
      <c r="K8" s="28">
        <f>H8/F8</f>
        <v>0.39662447257383965</v>
      </c>
      <c r="L8" s="6"/>
    </row>
    <row r="9" spans="1:12" x14ac:dyDescent="0.25">
      <c r="A9" s="25"/>
      <c r="B9" s="30"/>
      <c r="C9" s="8" t="s">
        <v>74</v>
      </c>
      <c r="D9" s="30"/>
      <c r="E9" s="9">
        <v>90</v>
      </c>
      <c r="F9" s="27"/>
      <c r="G9" s="9">
        <v>7</v>
      </c>
      <c r="H9" s="27"/>
      <c r="I9" s="6">
        <f t="shared" si="0"/>
        <v>83</v>
      </c>
      <c r="J9" s="7">
        <f t="shared" si="1"/>
        <v>7.7777777777777779E-2</v>
      </c>
      <c r="K9" s="28"/>
      <c r="L9" s="6"/>
    </row>
    <row r="10" spans="1:12" x14ac:dyDescent="0.25">
      <c r="A10" s="25"/>
      <c r="B10" s="30"/>
      <c r="C10" s="8" t="s">
        <v>32</v>
      </c>
      <c r="D10" s="30"/>
      <c r="E10" s="9">
        <v>60</v>
      </c>
      <c r="F10" s="27"/>
      <c r="G10" s="9">
        <v>7</v>
      </c>
      <c r="H10" s="27"/>
      <c r="I10" s="6">
        <f t="shared" si="0"/>
        <v>53</v>
      </c>
      <c r="J10" s="7">
        <f t="shared" si="1"/>
        <v>0.11666666666666667</v>
      </c>
      <c r="K10" s="28"/>
      <c r="L10" s="6"/>
    </row>
    <row r="11" spans="1:12" ht="15.6" customHeight="1" x14ac:dyDescent="0.25">
      <c r="A11" s="25"/>
      <c r="B11" s="25" t="s">
        <v>8</v>
      </c>
      <c r="C11" s="12" t="s">
        <v>80</v>
      </c>
      <c r="D11" s="25" t="s">
        <v>104</v>
      </c>
      <c r="E11" s="6">
        <v>46</v>
      </c>
      <c r="F11" s="27">
        <f>SUM(E11:E15)</f>
        <v>237</v>
      </c>
      <c r="G11" s="6">
        <v>45</v>
      </c>
      <c r="H11" s="27">
        <f>SUM(G11:G15)</f>
        <v>227</v>
      </c>
      <c r="I11" s="6">
        <f t="shared" si="0"/>
        <v>1</v>
      </c>
      <c r="J11" s="7">
        <f t="shared" si="1"/>
        <v>0.97826086956521741</v>
      </c>
      <c r="K11" s="24">
        <f>H11/F11</f>
        <v>0.95780590717299574</v>
      </c>
      <c r="L11" s="6"/>
    </row>
    <row r="12" spans="1:12" x14ac:dyDescent="0.25">
      <c r="A12" s="25"/>
      <c r="B12" s="25"/>
      <c r="C12" s="12" t="s">
        <v>81</v>
      </c>
      <c r="D12" s="25"/>
      <c r="E12" s="6">
        <v>36</v>
      </c>
      <c r="F12" s="27"/>
      <c r="G12" s="6">
        <v>33</v>
      </c>
      <c r="H12" s="27"/>
      <c r="I12" s="6">
        <f t="shared" si="0"/>
        <v>3</v>
      </c>
      <c r="J12" s="7">
        <f t="shared" si="1"/>
        <v>0.91666666666666663</v>
      </c>
      <c r="K12" s="24"/>
      <c r="L12" s="6"/>
    </row>
    <row r="13" spans="1:12" x14ac:dyDescent="0.25">
      <c r="A13" s="25"/>
      <c r="B13" s="25"/>
      <c r="C13" s="12" t="s">
        <v>82</v>
      </c>
      <c r="D13" s="25"/>
      <c r="E13" s="6">
        <v>78</v>
      </c>
      <c r="F13" s="27"/>
      <c r="G13" s="6">
        <v>73</v>
      </c>
      <c r="H13" s="27"/>
      <c r="I13" s="6">
        <f t="shared" si="0"/>
        <v>5</v>
      </c>
      <c r="J13" s="7">
        <f t="shared" si="1"/>
        <v>0.9358974358974359</v>
      </c>
      <c r="K13" s="24"/>
      <c r="L13" s="6"/>
    </row>
    <row r="14" spans="1:12" x14ac:dyDescent="0.25">
      <c r="A14" s="25"/>
      <c r="B14" s="25"/>
      <c r="C14" s="12" t="s">
        <v>83</v>
      </c>
      <c r="D14" s="25"/>
      <c r="E14" s="6">
        <v>31</v>
      </c>
      <c r="F14" s="27"/>
      <c r="G14" s="6">
        <v>31</v>
      </c>
      <c r="H14" s="27"/>
      <c r="I14" s="6">
        <f t="shared" si="0"/>
        <v>0</v>
      </c>
      <c r="J14" s="7">
        <f t="shared" si="1"/>
        <v>1</v>
      </c>
      <c r="K14" s="24"/>
      <c r="L14" s="6"/>
    </row>
    <row r="15" spans="1:12" x14ac:dyDescent="0.25">
      <c r="A15" s="25"/>
      <c r="B15" s="25"/>
      <c r="C15" s="12" t="s">
        <v>84</v>
      </c>
      <c r="D15" s="25"/>
      <c r="E15" s="6">
        <v>46</v>
      </c>
      <c r="F15" s="27"/>
      <c r="G15" s="6">
        <v>45</v>
      </c>
      <c r="H15" s="27"/>
      <c r="I15" s="6">
        <f t="shared" si="0"/>
        <v>1</v>
      </c>
      <c r="J15" s="7">
        <f t="shared" si="1"/>
        <v>0.97826086956521741</v>
      </c>
      <c r="K15" s="24"/>
      <c r="L15" s="6"/>
    </row>
    <row r="16" spans="1:12" x14ac:dyDescent="0.25">
      <c r="A16" s="25"/>
      <c r="B16" s="25" t="s">
        <v>9</v>
      </c>
      <c r="C16" s="12" t="s">
        <v>33</v>
      </c>
      <c r="D16" s="25" t="s">
        <v>105</v>
      </c>
      <c r="E16" s="6">
        <v>49</v>
      </c>
      <c r="F16" s="27">
        <f>SUM(E16:E20)</f>
        <v>250</v>
      </c>
      <c r="G16" s="6">
        <v>31</v>
      </c>
      <c r="H16" s="27">
        <f>SUM(G16:G20)</f>
        <v>137</v>
      </c>
      <c r="I16" s="6">
        <f t="shared" si="0"/>
        <v>18</v>
      </c>
      <c r="J16" s="7">
        <f t="shared" si="1"/>
        <v>0.63265306122448983</v>
      </c>
      <c r="K16" s="24">
        <f>H16/F16</f>
        <v>0.54800000000000004</v>
      </c>
      <c r="L16" s="6"/>
    </row>
    <row r="17" spans="1:12" x14ac:dyDescent="0.25">
      <c r="A17" s="25"/>
      <c r="B17" s="25"/>
      <c r="C17" s="12" t="s">
        <v>34</v>
      </c>
      <c r="D17" s="25"/>
      <c r="E17" s="6">
        <v>64</v>
      </c>
      <c r="F17" s="27"/>
      <c r="G17" s="6">
        <v>47</v>
      </c>
      <c r="H17" s="27"/>
      <c r="I17" s="6">
        <f t="shared" si="0"/>
        <v>17</v>
      </c>
      <c r="J17" s="7">
        <f t="shared" si="1"/>
        <v>0.734375</v>
      </c>
      <c r="K17" s="24"/>
      <c r="L17" s="6"/>
    </row>
    <row r="18" spans="1:12" x14ac:dyDescent="0.25">
      <c r="A18" s="25"/>
      <c r="B18" s="25"/>
      <c r="C18" s="12" t="s">
        <v>35</v>
      </c>
      <c r="D18" s="25"/>
      <c r="E18" s="6">
        <v>33</v>
      </c>
      <c r="F18" s="27"/>
      <c r="G18" s="6">
        <v>14</v>
      </c>
      <c r="H18" s="27"/>
      <c r="I18" s="6">
        <f t="shared" si="0"/>
        <v>19</v>
      </c>
      <c r="J18" s="7">
        <f t="shared" si="1"/>
        <v>0.42424242424242425</v>
      </c>
      <c r="K18" s="24"/>
      <c r="L18" s="6"/>
    </row>
    <row r="19" spans="1:12" x14ac:dyDescent="0.25">
      <c r="A19" s="25"/>
      <c r="B19" s="25"/>
      <c r="C19" s="12" t="s">
        <v>36</v>
      </c>
      <c r="D19" s="25"/>
      <c r="E19" s="6">
        <v>64</v>
      </c>
      <c r="F19" s="27"/>
      <c r="G19" s="6">
        <v>26</v>
      </c>
      <c r="H19" s="27"/>
      <c r="I19" s="6">
        <f t="shared" si="0"/>
        <v>38</v>
      </c>
      <c r="J19" s="7">
        <f t="shared" si="1"/>
        <v>0.40625</v>
      </c>
      <c r="K19" s="24"/>
      <c r="L19" s="6"/>
    </row>
    <row r="20" spans="1:12" x14ac:dyDescent="0.25">
      <c r="A20" s="25"/>
      <c r="B20" s="25"/>
      <c r="C20" s="12" t="s">
        <v>37</v>
      </c>
      <c r="D20" s="25"/>
      <c r="E20" s="6">
        <v>40</v>
      </c>
      <c r="F20" s="27"/>
      <c r="G20" s="6">
        <v>19</v>
      </c>
      <c r="H20" s="27"/>
      <c r="I20" s="6">
        <f t="shared" si="0"/>
        <v>21</v>
      </c>
      <c r="J20" s="7">
        <f t="shared" si="1"/>
        <v>0.47499999999999998</v>
      </c>
      <c r="K20" s="24"/>
      <c r="L20" s="6"/>
    </row>
    <row r="21" spans="1:12" x14ac:dyDescent="0.25">
      <c r="A21" s="25"/>
      <c r="B21" s="25" t="s">
        <v>12</v>
      </c>
      <c r="C21" s="12" t="s">
        <v>54</v>
      </c>
      <c r="D21" s="25" t="s">
        <v>106</v>
      </c>
      <c r="E21" s="6">
        <v>42</v>
      </c>
      <c r="F21" s="27">
        <f>SUM(E21:E24)</f>
        <v>217</v>
      </c>
      <c r="G21" s="6">
        <v>42</v>
      </c>
      <c r="H21" s="27">
        <f>SUM(G21:G24)</f>
        <v>211</v>
      </c>
      <c r="I21" s="6">
        <f t="shared" si="0"/>
        <v>0</v>
      </c>
      <c r="J21" s="7">
        <f t="shared" si="1"/>
        <v>1</v>
      </c>
      <c r="K21" s="24">
        <f>H21/F21</f>
        <v>0.97235023041474655</v>
      </c>
      <c r="L21" s="6"/>
    </row>
    <row r="22" spans="1:12" x14ac:dyDescent="0.25">
      <c r="A22" s="25"/>
      <c r="B22" s="25"/>
      <c r="C22" s="12" t="s">
        <v>44</v>
      </c>
      <c r="D22" s="25"/>
      <c r="E22" s="6">
        <v>69</v>
      </c>
      <c r="F22" s="27"/>
      <c r="G22" s="6">
        <v>69</v>
      </c>
      <c r="H22" s="27"/>
      <c r="I22" s="6">
        <f t="shared" si="0"/>
        <v>0</v>
      </c>
      <c r="J22" s="7">
        <f t="shared" si="1"/>
        <v>1</v>
      </c>
      <c r="K22" s="24"/>
      <c r="L22" s="6"/>
    </row>
    <row r="23" spans="1:12" x14ac:dyDescent="0.25">
      <c r="A23" s="25"/>
      <c r="B23" s="25"/>
      <c r="C23" s="12" t="s">
        <v>75</v>
      </c>
      <c r="D23" s="25"/>
      <c r="E23" s="6">
        <v>58</v>
      </c>
      <c r="F23" s="27"/>
      <c r="G23" s="6">
        <v>56</v>
      </c>
      <c r="H23" s="27"/>
      <c r="I23" s="6">
        <f t="shared" si="0"/>
        <v>2</v>
      </c>
      <c r="J23" s="7">
        <f t="shared" si="1"/>
        <v>0.96551724137931039</v>
      </c>
      <c r="K23" s="24"/>
      <c r="L23" s="6"/>
    </row>
    <row r="24" spans="1:12" x14ac:dyDescent="0.25">
      <c r="A24" s="25"/>
      <c r="B24" s="25"/>
      <c r="C24" s="12" t="s">
        <v>53</v>
      </c>
      <c r="D24" s="25"/>
      <c r="E24" s="6">
        <v>48</v>
      </c>
      <c r="F24" s="27"/>
      <c r="G24" s="6">
        <v>44</v>
      </c>
      <c r="H24" s="27"/>
      <c r="I24" s="6">
        <f t="shared" si="0"/>
        <v>4</v>
      </c>
      <c r="J24" s="7">
        <f t="shared" si="1"/>
        <v>0.91666666666666663</v>
      </c>
      <c r="K24" s="24"/>
      <c r="L24" s="6"/>
    </row>
    <row r="25" spans="1:12" x14ac:dyDescent="0.25">
      <c r="A25" s="25"/>
      <c r="B25" s="25" t="s">
        <v>13</v>
      </c>
      <c r="C25" s="12" t="s">
        <v>55</v>
      </c>
      <c r="D25" s="25" t="s">
        <v>107</v>
      </c>
      <c r="E25" s="6">
        <v>44</v>
      </c>
      <c r="F25" s="27">
        <f>SUM(E25:E28)</f>
        <v>228</v>
      </c>
      <c r="G25" s="6">
        <v>39</v>
      </c>
      <c r="H25" s="27">
        <f>SUM(G25:G28)</f>
        <v>221</v>
      </c>
      <c r="I25" s="6">
        <f t="shared" si="0"/>
        <v>5</v>
      </c>
      <c r="J25" s="7">
        <f t="shared" si="1"/>
        <v>0.88636363636363635</v>
      </c>
      <c r="K25" s="24">
        <f>H25/F25</f>
        <v>0.9692982456140351</v>
      </c>
      <c r="L25" s="6"/>
    </row>
    <row r="26" spans="1:12" x14ac:dyDescent="0.25">
      <c r="A26" s="25"/>
      <c r="B26" s="25"/>
      <c r="C26" s="12" t="s">
        <v>56</v>
      </c>
      <c r="D26" s="25"/>
      <c r="E26" s="6">
        <v>33</v>
      </c>
      <c r="F26" s="27"/>
      <c r="G26" s="6">
        <v>33</v>
      </c>
      <c r="H26" s="27"/>
      <c r="I26" s="6">
        <f t="shared" si="0"/>
        <v>0</v>
      </c>
      <c r="J26" s="7">
        <f t="shared" si="1"/>
        <v>1</v>
      </c>
      <c r="K26" s="24"/>
      <c r="L26" s="6"/>
    </row>
    <row r="27" spans="1:12" x14ac:dyDescent="0.25">
      <c r="A27" s="25"/>
      <c r="B27" s="25"/>
      <c r="C27" s="12" t="s">
        <v>57</v>
      </c>
      <c r="D27" s="25"/>
      <c r="E27" s="6">
        <v>87</v>
      </c>
      <c r="F27" s="27"/>
      <c r="G27" s="6">
        <v>87</v>
      </c>
      <c r="H27" s="27"/>
      <c r="I27" s="6">
        <f t="shared" si="0"/>
        <v>0</v>
      </c>
      <c r="J27" s="7">
        <f t="shared" si="1"/>
        <v>1</v>
      </c>
      <c r="K27" s="24"/>
      <c r="L27" s="6"/>
    </row>
    <row r="28" spans="1:12" x14ac:dyDescent="0.25">
      <c r="A28" s="25"/>
      <c r="B28" s="25"/>
      <c r="C28" s="12" t="s">
        <v>85</v>
      </c>
      <c r="D28" s="25"/>
      <c r="E28" s="6">
        <v>64</v>
      </c>
      <c r="F28" s="27"/>
      <c r="G28" s="6">
        <v>62</v>
      </c>
      <c r="H28" s="27"/>
      <c r="I28" s="6">
        <f t="shared" si="0"/>
        <v>2</v>
      </c>
      <c r="J28" s="7">
        <f t="shared" si="1"/>
        <v>0.96875</v>
      </c>
      <c r="K28" s="24"/>
      <c r="L28" s="6"/>
    </row>
    <row r="29" spans="1:12" x14ac:dyDescent="0.25">
      <c r="A29" s="25"/>
      <c r="B29" s="25" t="s">
        <v>5</v>
      </c>
      <c r="C29" s="12" t="s">
        <v>25</v>
      </c>
      <c r="D29" s="25" t="s">
        <v>97</v>
      </c>
      <c r="E29" s="6">
        <v>76</v>
      </c>
      <c r="F29" s="27">
        <f>SUM(E29:E33)</f>
        <v>255</v>
      </c>
      <c r="G29" s="6">
        <v>28</v>
      </c>
      <c r="H29" s="27">
        <f>SUM(G29:G33)</f>
        <v>125</v>
      </c>
      <c r="I29" s="6">
        <f t="shared" si="0"/>
        <v>48</v>
      </c>
      <c r="J29" s="7">
        <f t="shared" si="1"/>
        <v>0.36842105263157893</v>
      </c>
      <c r="K29" s="24">
        <f>H29/F29</f>
        <v>0.49019607843137253</v>
      </c>
      <c r="L29" s="6"/>
    </row>
    <row r="30" spans="1:12" x14ac:dyDescent="0.25">
      <c r="A30" s="25"/>
      <c r="B30" s="25"/>
      <c r="C30" s="12" t="s">
        <v>26</v>
      </c>
      <c r="D30" s="25"/>
      <c r="E30" s="6">
        <v>67</v>
      </c>
      <c r="F30" s="27"/>
      <c r="G30" s="6">
        <v>51</v>
      </c>
      <c r="H30" s="27"/>
      <c r="I30" s="6">
        <f t="shared" si="0"/>
        <v>16</v>
      </c>
      <c r="J30" s="7">
        <f t="shared" si="1"/>
        <v>0.76119402985074625</v>
      </c>
      <c r="K30" s="24"/>
      <c r="L30" s="6"/>
    </row>
    <row r="31" spans="1:12" x14ac:dyDescent="0.25">
      <c r="A31" s="25"/>
      <c r="B31" s="25"/>
      <c r="C31" s="12" t="s">
        <v>31</v>
      </c>
      <c r="D31" s="25"/>
      <c r="E31" s="6">
        <v>30</v>
      </c>
      <c r="F31" s="27"/>
      <c r="G31" s="6">
        <v>22</v>
      </c>
      <c r="H31" s="27"/>
      <c r="I31" s="6">
        <f t="shared" si="0"/>
        <v>8</v>
      </c>
      <c r="J31" s="7">
        <f t="shared" si="1"/>
        <v>0.73333333333333328</v>
      </c>
      <c r="K31" s="24"/>
      <c r="L31" s="6"/>
    </row>
    <row r="32" spans="1:12" x14ac:dyDescent="0.25">
      <c r="A32" s="25"/>
      <c r="B32" s="25"/>
      <c r="C32" s="12" t="s">
        <v>27</v>
      </c>
      <c r="D32" s="25"/>
      <c r="E32" s="6">
        <v>55</v>
      </c>
      <c r="F32" s="27"/>
      <c r="G32" s="6">
        <v>24</v>
      </c>
      <c r="H32" s="27"/>
      <c r="I32" s="6">
        <f t="shared" si="0"/>
        <v>31</v>
      </c>
      <c r="J32" s="7">
        <f t="shared" si="1"/>
        <v>0.43636363636363634</v>
      </c>
      <c r="K32" s="24"/>
      <c r="L32" s="6"/>
    </row>
    <row r="33" spans="1:12" x14ac:dyDescent="0.25">
      <c r="A33" s="25"/>
      <c r="B33" s="25"/>
      <c r="C33" s="12" t="s">
        <v>45</v>
      </c>
      <c r="D33" s="25"/>
      <c r="E33" s="6">
        <v>27</v>
      </c>
      <c r="F33" s="27"/>
      <c r="G33" s="6">
        <v>0</v>
      </c>
      <c r="H33" s="27"/>
      <c r="I33" s="6">
        <f t="shared" si="0"/>
        <v>27</v>
      </c>
      <c r="J33" s="7">
        <f t="shared" si="1"/>
        <v>0</v>
      </c>
      <c r="K33" s="24"/>
      <c r="L33" s="6"/>
    </row>
    <row r="34" spans="1:12" x14ac:dyDescent="0.25">
      <c r="A34" s="25"/>
      <c r="B34" s="25" t="s">
        <v>77</v>
      </c>
      <c r="C34" s="12" t="s">
        <v>86</v>
      </c>
      <c r="D34" s="25" t="s">
        <v>99</v>
      </c>
      <c r="E34" s="6">
        <v>34</v>
      </c>
      <c r="F34" s="27">
        <f>SUM(E34:E39)</f>
        <v>236</v>
      </c>
      <c r="G34" s="6">
        <v>34</v>
      </c>
      <c r="H34" s="27">
        <f>SUM(G34:G39)</f>
        <v>232</v>
      </c>
      <c r="I34" s="6">
        <f t="shared" si="0"/>
        <v>0</v>
      </c>
      <c r="J34" s="7">
        <f t="shared" si="1"/>
        <v>1</v>
      </c>
      <c r="K34" s="24">
        <f>H34/F34</f>
        <v>0.98305084745762716</v>
      </c>
      <c r="L34" s="6"/>
    </row>
    <row r="35" spans="1:12" x14ac:dyDescent="0.25">
      <c r="A35" s="25"/>
      <c r="B35" s="25"/>
      <c r="C35" s="12" t="s">
        <v>87</v>
      </c>
      <c r="D35" s="25"/>
      <c r="E35" s="6">
        <v>53</v>
      </c>
      <c r="F35" s="27"/>
      <c r="G35" s="6">
        <v>51</v>
      </c>
      <c r="H35" s="27"/>
      <c r="I35" s="6">
        <f t="shared" si="0"/>
        <v>2</v>
      </c>
      <c r="J35" s="7">
        <f t="shared" si="1"/>
        <v>0.96226415094339623</v>
      </c>
      <c r="K35" s="24"/>
      <c r="L35" s="6"/>
    </row>
    <row r="36" spans="1:12" x14ac:dyDescent="0.25">
      <c r="A36" s="25"/>
      <c r="B36" s="25"/>
      <c r="C36" s="12" t="s">
        <v>88</v>
      </c>
      <c r="D36" s="25"/>
      <c r="E36" s="6">
        <v>69</v>
      </c>
      <c r="F36" s="27"/>
      <c r="G36" s="6">
        <v>67</v>
      </c>
      <c r="H36" s="27"/>
      <c r="I36" s="6">
        <f t="shared" si="0"/>
        <v>2</v>
      </c>
      <c r="J36" s="7">
        <f t="shared" si="1"/>
        <v>0.97101449275362317</v>
      </c>
      <c r="K36" s="24"/>
      <c r="L36" s="6"/>
    </row>
    <row r="37" spans="1:12" x14ac:dyDescent="0.25">
      <c r="A37" s="25"/>
      <c r="B37" s="25"/>
      <c r="C37" s="12" t="s">
        <v>90</v>
      </c>
      <c r="D37" s="25"/>
      <c r="E37" s="6">
        <v>44</v>
      </c>
      <c r="F37" s="27"/>
      <c r="G37" s="6">
        <v>44</v>
      </c>
      <c r="H37" s="27"/>
      <c r="I37" s="6">
        <f t="shared" si="0"/>
        <v>0</v>
      </c>
      <c r="J37" s="7">
        <f t="shared" si="1"/>
        <v>1</v>
      </c>
      <c r="K37" s="24"/>
      <c r="L37" s="6"/>
    </row>
    <row r="38" spans="1:12" x14ac:dyDescent="0.25">
      <c r="A38" s="25"/>
      <c r="B38" s="25"/>
      <c r="C38" s="12" t="s">
        <v>89</v>
      </c>
      <c r="D38" s="25"/>
      <c r="E38" s="6">
        <v>35</v>
      </c>
      <c r="F38" s="27"/>
      <c r="G38" s="6">
        <v>35</v>
      </c>
      <c r="H38" s="27"/>
      <c r="I38" s="6">
        <f t="shared" si="0"/>
        <v>0</v>
      </c>
      <c r="J38" s="7">
        <f t="shared" si="1"/>
        <v>1</v>
      </c>
      <c r="K38" s="24"/>
      <c r="L38" s="6"/>
    </row>
    <row r="39" spans="1:12" ht="33" x14ac:dyDescent="0.25">
      <c r="A39" s="25"/>
      <c r="B39" s="25"/>
      <c r="C39" s="12" t="s">
        <v>113</v>
      </c>
      <c r="D39" s="25"/>
      <c r="E39" s="6">
        <v>1</v>
      </c>
      <c r="F39" s="27"/>
      <c r="G39" s="6">
        <v>1</v>
      </c>
      <c r="H39" s="27"/>
      <c r="I39" s="6">
        <f t="shared" si="0"/>
        <v>0</v>
      </c>
      <c r="J39" s="7">
        <f t="shared" si="1"/>
        <v>1</v>
      </c>
      <c r="K39" s="24"/>
      <c r="L39" s="15" t="s">
        <v>115</v>
      </c>
    </row>
    <row r="40" spans="1:12" x14ac:dyDescent="0.25">
      <c r="A40" s="25"/>
      <c r="B40" s="25" t="s">
        <v>91</v>
      </c>
      <c r="C40" s="12" t="s">
        <v>92</v>
      </c>
      <c r="D40" s="25" t="s">
        <v>99</v>
      </c>
      <c r="E40" s="6">
        <v>37</v>
      </c>
      <c r="F40" s="27">
        <f>SUM(E40:E43)</f>
        <v>201</v>
      </c>
      <c r="G40" s="6">
        <v>32</v>
      </c>
      <c r="H40" s="27">
        <f>SUM(G40:G43)</f>
        <v>179</v>
      </c>
      <c r="I40" s="6">
        <f t="shared" si="0"/>
        <v>5</v>
      </c>
      <c r="J40" s="7">
        <f t="shared" si="1"/>
        <v>0.86486486486486491</v>
      </c>
      <c r="K40" s="24">
        <f>H40/F40</f>
        <v>0.89054726368159209</v>
      </c>
      <c r="L40" s="6"/>
    </row>
    <row r="41" spans="1:12" x14ac:dyDescent="0.25">
      <c r="A41" s="25"/>
      <c r="B41" s="25"/>
      <c r="C41" s="12" t="s">
        <v>93</v>
      </c>
      <c r="D41" s="25"/>
      <c r="E41" s="6">
        <v>59</v>
      </c>
      <c r="F41" s="27"/>
      <c r="G41" s="6">
        <v>50</v>
      </c>
      <c r="H41" s="27"/>
      <c r="I41" s="6">
        <f t="shared" si="0"/>
        <v>9</v>
      </c>
      <c r="J41" s="7">
        <f t="shared" si="1"/>
        <v>0.84745762711864403</v>
      </c>
      <c r="K41" s="24"/>
      <c r="L41" s="6"/>
    </row>
    <row r="42" spans="1:12" x14ac:dyDescent="0.25">
      <c r="A42" s="25"/>
      <c r="B42" s="25"/>
      <c r="C42" s="12" t="s">
        <v>94</v>
      </c>
      <c r="D42" s="25"/>
      <c r="E42" s="6">
        <v>57</v>
      </c>
      <c r="F42" s="27"/>
      <c r="G42" s="6">
        <v>52</v>
      </c>
      <c r="H42" s="27"/>
      <c r="I42" s="6">
        <f t="shared" si="0"/>
        <v>5</v>
      </c>
      <c r="J42" s="7">
        <f t="shared" si="1"/>
        <v>0.91228070175438591</v>
      </c>
      <c r="K42" s="24"/>
      <c r="L42" s="6"/>
    </row>
    <row r="43" spans="1:12" x14ac:dyDescent="0.25">
      <c r="A43" s="25"/>
      <c r="B43" s="25"/>
      <c r="C43" s="12" t="s">
        <v>95</v>
      </c>
      <c r="D43" s="25"/>
      <c r="E43" s="6">
        <v>48</v>
      </c>
      <c r="F43" s="27"/>
      <c r="G43" s="6">
        <v>45</v>
      </c>
      <c r="H43" s="27"/>
      <c r="I43" s="6">
        <f t="shared" si="0"/>
        <v>3</v>
      </c>
      <c r="J43" s="7">
        <f t="shared" si="1"/>
        <v>0.9375</v>
      </c>
      <c r="K43" s="24"/>
      <c r="L43" s="6"/>
    </row>
    <row r="44" spans="1:12" x14ac:dyDescent="0.25">
      <c r="A44" s="25" t="s">
        <v>10</v>
      </c>
      <c r="B44" s="25" t="s">
        <v>3</v>
      </c>
      <c r="C44" s="12" t="s">
        <v>38</v>
      </c>
      <c r="D44" s="25" t="s">
        <v>105</v>
      </c>
      <c r="E44" s="6">
        <v>55</v>
      </c>
      <c r="F44" s="27">
        <f>SUM(E44:E48)</f>
        <v>217</v>
      </c>
      <c r="G44" s="6">
        <v>52</v>
      </c>
      <c r="H44" s="27">
        <f>SUM(G44:G48)</f>
        <v>170</v>
      </c>
      <c r="I44" s="6">
        <f t="shared" si="0"/>
        <v>3</v>
      </c>
      <c r="J44" s="7">
        <f t="shared" si="1"/>
        <v>0.94545454545454544</v>
      </c>
      <c r="K44" s="24">
        <f>H44/F44</f>
        <v>0.78341013824884798</v>
      </c>
      <c r="L44" s="6"/>
    </row>
    <row r="45" spans="1:12" x14ac:dyDescent="0.25">
      <c r="A45" s="25"/>
      <c r="B45" s="25"/>
      <c r="C45" s="12" t="s">
        <v>39</v>
      </c>
      <c r="D45" s="25"/>
      <c r="E45" s="6">
        <v>34</v>
      </c>
      <c r="F45" s="27"/>
      <c r="G45" s="6">
        <v>27</v>
      </c>
      <c r="H45" s="27"/>
      <c r="I45" s="6">
        <f t="shared" si="0"/>
        <v>7</v>
      </c>
      <c r="J45" s="7">
        <f t="shared" si="1"/>
        <v>0.79411764705882348</v>
      </c>
      <c r="K45" s="24"/>
      <c r="L45" s="6"/>
    </row>
    <row r="46" spans="1:12" x14ac:dyDescent="0.25">
      <c r="A46" s="25"/>
      <c r="B46" s="25"/>
      <c r="C46" s="12" t="s">
        <v>40</v>
      </c>
      <c r="D46" s="25"/>
      <c r="E46" s="6">
        <v>72</v>
      </c>
      <c r="F46" s="27"/>
      <c r="G46" s="6">
        <v>54</v>
      </c>
      <c r="H46" s="27"/>
      <c r="I46" s="6">
        <f t="shared" si="0"/>
        <v>18</v>
      </c>
      <c r="J46" s="7">
        <f t="shared" si="1"/>
        <v>0.75</v>
      </c>
      <c r="K46" s="24"/>
      <c r="L46" s="6"/>
    </row>
    <row r="47" spans="1:12" x14ac:dyDescent="0.25">
      <c r="A47" s="25"/>
      <c r="B47" s="25"/>
      <c r="C47" s="12" t="s">
        <v>41</v>
      </c>
      <c r="D47" s="25"/>
      <c r="E47" s="6">
        <v>29</v>
      </c>
      <c r="F47" s="27"/>
      <c r="G47" s="6">
        <v>20</v>
      </c>
      <c r="H47" s="27"/>
      <c r="I47" s="6">
        <f t="shared" si="0"/>
        <v>9</v>
      </c>
      <c r="J47" s="7">
        <f t="shared" si="1"/>
        <v>0.68965517241379315</v>
      </c>
      <c r="K47" s="24"/>
      <c r="L47" s="6"/>
    </row>
    <row r="48" spans="1:12" x14ac:dyDescent="0.25">
      <c r="A48" s="25"/>
      <c r="B48" s="25"/>
      <c r="C48" s="12" t="s">
        <v>42</v>
      </c>
      <c r="D48" s="25"/>
      <c r="E48" s="6">
        <v>27</v>
      </c>
      <c r="F48" s="27"/>
      <c r="G48" s="6">
        <v>17</v>
      </c>
      <c r="H48" s="27"/>
      <c r="I48" s="6">
        <f t="shared" si="0"/>
        <v>10</v>
      </c>
      <c r="J48" s="7">
        <f t="shared" si="1"/>
        <v>0.62962962962962965</v>
      </c>
      <c r="K48" s="24"/>
      <c r="L48" s="6"/>
    </row>
    <row r="49" spans="1:12" x14ac:dyDescent="0.25">
      <c r="A49" s="25"/>
      <c r="B49" s="25" t="s">
        <v>4</v>
      </c>
      <c r="C49" s="12" t="s">
        <v>46</v>
      </c>
      <c r="D49" s="25" t="s">
        <v>105</v>
      </c>
      <c r="E49" s="6">
        <v>31</v>
      </c>
      <c r="F49" s="27">
        <f>SUM(E49:E56)</f>
        <v>219</v>
      </c>
      <c r="G49" s="6">
        <v>31</v>
      </c>
      <c r="H49" s="27">
        <f>SUM(G49:G56)</f>
        <v>201</v>
      </c>
      <c r="I49" s="6">
        <f t="shared" si="0"/>
        <v>0</v>
      </c>
      <c r="J49" s="7">
        <f t="shared" si="1"/>
        <v>1</v>
      </c>
      <c r="K49" s="24">
        <f>H49/F49</f>
        <v>0.9178082191780822</v>
      </c>
      <c r="L49" s="6"/>
    </row>
    <row r="50" spans="1:12" x14ac:dyDescent="0.25">
      <c r="A50" s="25"/>
      <c r="B50" s="25"/>
      <c r="C50" s="12" t="s">
        <v>47</v>
      </c>
      <c r="D50" s="25"/>
      <c r="E50" s="6">
        <v>69</v>
      </c>
      <c r="F50" s="27"/>
      <c r="G50" s="6">
        <v>63</v>
      </c>
      <c r="H50" s="27"/>
      <c r="I50" s="6">
        <f t="shared" si="0"/>
        <v>6</v>
      </c>
      <c r="J50" s="7">
        <f t="shared" si="1"/>
        <v>0.91304347826086951</v>
      </c>
      <c r="K50" s="24"/>
      <c r="L50" s="6"/>
    </row>
    <row r="51" spans="1:12" x14ac:dyDescent="0.25">
      <c r="A51" s="25"/>
      <c r="B51" s="25"/>
      <c r="C51" s="12" t="s">
        <v>48</v>
      </c>
      <c r="D51" s="25"/>
      <c r="E51" s="6">
        <v>11</v>
      </c>
      <c r="F51" s="27"/>
      <c r="G51" s="6">
        <v>8</v>
      </c>
      <c r="H51" s="27"/>
      <c r="I51" s="6">
        <f t="shared" si="0"/>
        <v>3</v>
      </c>
      <c r="J51" s="7">
        <f t="shared" si="1"/>
        <v>0.72727272727272729</v>
      </c>
      <c r="K51" s="24"/>
      <c r="L51" s="6"/>
    </row>
    <row r="52" spans="1:12" x14ac:dyDescent="0.25">
      <c r="A52" s="25"/>
      <c r="B52" s="25"/>
      <c r="C52" s="12" t="s">
        <v>49</v>
      </c>
      <c r="D52" s="25"/>
      <c r="E52" s="6">
        <v>16</v>
      </c>
      <c r="F52" s="27"/>
      <c r="G52" s="6">
        <v>14</v>
      </c>
      <c r="H52" s="27"/>
      <c r="I52" s="6">
        <f t="shared" si="0"/>
        <v>2</v>
      </c>
      <c r="J52" s="7">
        <f t="shared" si="1"/>
        <v>0.875</v>
      </c>
      <c r="K52" s="24"/>
      <c r="L52" s="6"/>
    </row>
    <row r="53" spans="1:12" x14ac:dyDescent="0.25">
      <c r="A53" s="25"/>
      <c r="B53" s="25"/>
      <c r="C53" s="12" t="s">
        <v>50</v>
      </c>
      <c r="D53" s="25"/>
      <c r="E53" s="6">
        <v>11</v>
      </c>
      <c r="F53" s="27"/>
      <c r="G53" s="6">
        <v>11</v>
      </c>
      <c r="H53" s="27"/>
      <c r="I53" s="6">
        <f t="shared" si="0"/>
        <v>0</v>
      </c>
      <c r="J53" s="7">
        <f t="shared" si="1"/>
        <v>1</v>
      </c>
      <c r="K53" s="24"/>
      <c r="L53" s="6"/>
    </row>
    <row r="54" spans="1:12" x14ac:dyDescent="0.25">
      <c r="A54" s="25"/>
      <c r="B54" s="25"/>
      <c r="C54" s="12" t="s">
        <v>51</v>
      </c>
      <c r="D54" s="25"/>
      <c r="E54" s="6">
        <v>41</v>
      </c>
      <c r="F54" s="27"/>
      <c r="G54" s="6">
        <v>37</v>
      </c>
      <c r="H54" s="27"/>
      <c r="I54" s="6">
        <f t="shared" si="0"/>
        <v>4</v>
      </c>
      <c r="J54" s="7">
        <f t="shared" si="1"/>
        <v>0.90243902439024393</v>
      </c>
      <c r="K54" s="24"/>
      <c r="L54" s="6"/>
    </row>
    <row r="55" spans="1:12" x14ac:dyDescent="0.25">
      <c r="A55" s="25"/>
      <c r="B55" s="25"/>
      <c r="C55" s="12" t="s">
        <v>52</v>
      </c>
      <c r="D55" s="25"/>
      <c r="E55" s="6">
        <v>19</v>
      </c>
      <c r="F55" s="27"/>
      <c r="G55" s="6">
        <v>17</v>
      </c>
      <c r="H55" s="27"/>
      <c r="I55" s="6">
        <f t="shared" si="0"/>
        <v>2</v>
      </c>
      <c r="J55" s="7">
        <f t="shared" si="1"/>
        <v>0.89473684210526316</v>
      </c>
      <c r="K55" s="24"/>
      <c r="L55" s="6"/>
    </row>
    <row r="56" spans="1:12" x14ac:dyDescent="0.25">
      <c r="A56" s="25"/>
      <c r="B56" s="25"/>
      <c r="C56" s="12" t="s">
        <v>43</v>
      </c>
      <c r="D56" s="25"/>
      <c r="E56" s="6">
        <v>21</v>
      </c>
      <c r="F56" s="27"/>
      <c r="G56" s="6">
        <v>20</v>
      </c>
      <c r="H56" s="27"/>
      <c r="I56" s="6">
        <f t="shared" si="0"/>
        <v>1</v>
      </c>
      <c r="J56" s="7">
        <f t="shared" si="1"/>
        <v>0.95238095238095233</v>
      </c>
      <c r="K56" s="24"/>
      <c r="L56" s="6"/>
    </row>
    <row r="57" spans="1:12" x14ac:dyDescent="0.25">
      <c r="A57" s="25" t="s">
        <v>18</v>
      </c>
      <c r="B57" s="25"/>
      <c r="C57" s="12" t="s">
        <v>66</v>
      </c>
      <c r="D57" s="25" t="s">
        <v>100</v>
      </c>
      <c r="E57" s="10">
        <v>49</v>
      </c>
      <c r="F57" s="27">
        <f>SUM(E57:E60)</f>
        <v>215</v>
      </c>
      <c r="G57" s="6">
        <v>49</v>
      </c>
      <c r="H57" s="27">
        <f>SUM(G57:G60)</f>
        <v>213</v>
      </c>
      <c r="I57" s="6">
        <f t="shared" si="0"/>
        <v>0</v>
      </c>
      <c r="J57" s="7">
        <f t="shared" si="1"/>
        <v>1</v>
      </c>
      <c r="K57" s="24">
        <f>H57/F57</f>
        <v>0.99069767441860468</v>
      </c>
      <c r="L57" s="6"/>
    </row>
    <row r="58" spans="1:12" x14ac:dyDescent="0.25">
      <c r="A58" s="25"/>
      <c r="B58" s="25"/>
      <c r="C58" s="12" t="s">
        <v>67</v>
      </c>
      <c r="D58" s="25"/>
      <c r="E58" s="10">
        <v>50</v>
      </c>
      <c r="F58" s="27"/>
      <c r="G58" s="6">
        <v>49</v>
      </c>
      <c r="H58" s="27"/>
      <c r="I58" s="6">
        <f t="shared" si="0"/>
        <v>1</v>
      </c>
      <c r="J58" s="7">
        <f t="shared" si="1"/>
        <v>0.98</v>
      </c>
      <c r="K58" s="24"/>
      <c r="L58" s="6"/>
    </row>
    <row r="59" spans="1:12" x14ac:dyDescent="0.25">
      <c r="A59" s="25"/>
      <c r="B59" s="25"/>
      <c r="C59" s="12" t="s">
        <v>68</v>
      </c>
      <c r="D59" s="25"/>
      <c r="E59" s="10">
        <v>37</v>
      </c>
      <c r="F59" s="27"/>
      <c r="G59" s="6">
        <v>37</v>
      </c>
      <c r="H59" s="27"/>
      <c r="I59" s="6">
        <f t="shared" si="0"/>
        <v>0</v>
      </c>
      <c r="J59" s="7">
        <f t="shared" si="1"/>
        <v>1</v>
      </c>
      <c r="K59" s="24"/>
      <c r="L59" s="6"/>
    </row>
    <row r="60" spans="1:12" x14ac:dyDescent="0.25">
      <c r="A60" s="25"/>
      <c r="B60" s="25"/>
      <c r="C60" s="12" t="s">
        <v>69</v>
      </c>
      <c r="D60" s="25"/>
      <c r="E60" s="10">
        <v>79</v>
      </c>
      <c r="F60" s="27"/>
      <c r="G60" s="6">
        <v>78</v>
      </c>
      <c r="H60" s="27"/>
      <c r="I60" s="6">
        <f t="shared" si="0"/>
        <v>1</v>
      </c>
      <c r="J60" s="7">
        <f t="shared" si="1"/>
        <v>0.98734177215189878</v>
      </c>
      <c r="K60" s="24"/>
      <c r="L60" s="6"/>
    </row>
    <row r="61" spans="1:12" x14ac:dyDescent="0.25">
      <c r="A61" s="25"/>
      <c r="B61" s="25"/>
      <c r="C61" s="12" t="s">
        <v>70</v>
      </c>
      <c r="D61" s="25" t="s">
        <v>101</v>
      </c>
      <c r="E61" s="10">
        <v>62</v>
      </c>
      <c r="F61" s="27">
        <f>SUM(E61:E64)</f>
        <v>200</v>
      </c>
      <c r="G61" s="6">
        <v>34</v>
      </c>
      <c r="H61" s="27">
        <f>SUM(G61:G64)</f>
        <v>100</v>
      </c>
      <c r="I61" s="6">
        <f t="shared" si="0"/>
        <v>28</v>
      </c>
      <c r="J61" s="7">
        <f t="shared" si="1"/>
        <v>0.54838709677419351</v>
      </c>
      <c r="K61" s="24">
        <f>H61/F61</f>
        <v>0.5</v>
      </c>
      <c r="L61" s="6"/>
    </row>
    <row r="62" spans="1:12" x14ac:dyDescent="0.25">
      <c r="A62" s="25"/>
      <c r="B62" s="25"/>
      <c r="C62" s="12" t="s">
        <v>71</v>
      </c>
      <c r="D62" s="25"/>
      <c r="E62" s="10">
        <v>49</v>
      </c>
      <c r="F62" s="27"/>
      <c r="G62" s="6">
        <v>41</v>
      </c>
      <c r="H62" s="27"/>
      <c r="I62" s="6">
        <f t="shared" si="0"/>
        <v>8</v>
      </c>
      <c r="J62" s="7">
        <f t="shared" si="1"/>
        <v>0.83673469387755106</v>
      </c>
      <c r="K62" s="24"/>
      <c r="L62" s="6"/>
    </row>
    <row r="63" spans="1:12" x14ac:dyDescent="0.25">
      <c r="A63" s="25"/>
      <c r="B63" s="25"/>
      <c r="C63" s="12" t="s">
        <v>72</v>
      </c>
      <c r="D63" s="25"/>
      <c r="E63" s="10">
        <v>47</v>
      </c>
      <c r="F63" s="27"/>
      <c r="G63" s="6">
        <v>15</v>
      </c>
      <c r="H63" s="27"/>
      <c r="I63" s="6">
        <f t="shared" si="0"/>
        <v>32</v>
      </c>
      <c r="J63" s="7">
        <f t="shared" si="1"/>
        <v>0.31914893617021278</v>
      </c>
      <c r="K63" s="24"/>
      <c r="L63" s="6"/>
    </row>
    <row r="64" spans="1:12" x14ac:dyDescent="0.25">
      <c r="A64" s="25"/>
      <c r="B64" s="25"/>
      <c r="C64" s="12" t="s">
        <v>73</v>
      </c>
      <c r="D64" s="25"/>
      <c r="E64" s="10">
        <v>42</v>
      </c>
      <c r="F64" s="27"/>
      <c r="G64" s="10">
        <v>10</v>
      </c>
      <c r="H64" s="27"/>
      <c r="I64" s="6">
        <f t="shared" si="0"/>
        <v>32</v>
      </c>
      <c r="J64" s="7">
        <f t="shared" si="1"/>
        <v>0.23809523809523808</v>
      </c>
      <c r="K64" s="24"/>
      <c r="L64" s="6"/>
    </row>
    <row r="65" spans="1:12" x14ac:dyDescent="0.25">
      <c r="A65" s="12" t="s">
        <v>6</v>
      </c>
      <c r="B65" s="25"/>
      <c r="C65" s="25"/>
      <c r="D65" s="12" t="s">
        <v>97</v>
      </c>
      <c r="E65" s="6">
        <v>260</v>
      </c>
      <c r="F65" s="2">
        <f>E65</f>
        <v>260</v>
      </c>
      <c r="G65" s="6">
        <v>84</v>
      </c>
      <c r="H65" s="2">
        <f>SUM(G65:G65)</f>
        <v>84</v>
      </c>
      <c r="I65" s="6">
        <f t="shared" si="0"/>
        <v>176</v>
      </c>
      <c r="J65" s="7">
        <f t="shared" si="1"/>
        <v>0.32307692307692309</v>
      </c>
      <c r="K65" s="7">
        <f>H65/F65</f>
        <v>0.32307692307692309</v>
      </c>
      <c r="L65" s="6"/>
    </row>
    <row r="66" spans="1:12" ht="18.399999999999999" customHeight="1" x14ac:dyDescent="0.25">
      <c r="A66" s="12" t="s">
        <v>11</v>
      </c>
      <c r="B66" s="25"/>
      <c r="C66" s="25"/>
      <c r="D66" s="12" t="s">
        <v>105</v>
      </c>
      <c r="E66" s="6">
        <v>139</v>
      </c>
      <c r="F66" s="2">
        <f>E66</f>
        <v>139</v>
      </c>
      <c r="G66" s="6">
        <v>116</v>
      </c>
      <c r="H66" s="2">
        <f>SUM(G66:G66)</f>
        <v>116</v>
      </c>
      <c r="I66" s="6">
        <f t="shared" si="0"/>
        <v>23</v>
      </c>
      <c r="J66" s="7">
        <f t="shared" si="1"/>
        <v>0.83453237410071945</v>
      </c>
      <c r="K66" s="7">
        <f>H66/F66</f>
        <v>0.83453237410071945</v>
      </c>
      <c r="L66" s="6"/>
    </row>
    <row r="67" spans="1:12" ht="15" customHeight="1" x14ac:dyDescent="0.25">
      <c r="A67" s="25" t="s">
        <v>7</v>
      </c>
      <c r="B67" s="25"/>
      <c r="C67" s="25"/>
      <c r="D67" s="12" t="s">
        <v>96</v>
      </c>
      <c r="E67" s="26">
        <v>215</v>
      </c>
      <c r="F67" s="27">
        <f>E67</f>
        <v>215</v>
      </c>
      <c r="G67" s="6">
        <v>89</v>
      </c>
      <c r="H67" s="27">
        <f>SUM(G67:G68)</f>
        <v>213</v>
      </c>
      <c r="I67" s="26">
        <f>F67-H67</f>
        <v>2</v>
      </c>
      <c r="J67" s="24">
        <f>H67/F67</f>
        <v>0.99069767441860468</v>
      </c>
      <c r="K67" s="24">
        <f>H67/F67</f>
        <v>0.99069767441860468</v>
      </c>
      <c r="L67" s="6"/>
    </row>
    <row r="68" spans="1:12" ht="15" customHeight="1" x14ac:dyDescent="0.25">
      <c r="A68" s="25"/>
      <c r="B68" s="25"/>
      <c r="C68" s="25"/>
      <c r="D68" s="12" t="s">
        <v>97</v>
      </c>
      <c r="E68" s="26"/>
      <c r="F68" s="27"/>
      <c r="G68" s="6">
        <v>124</v>
      </c>
      <c r="H68" s="27"/>
      <c r="I68" s="26"/>
      <c r="J68" s="24"/>
      <c r="K68" s="24"/>
      <c r="L68" s="6"/>
    </row>
    <row r="69" spans="1:12" x14ac:dyDescent="0.25">
      <c r="A69" s="12" t="s">
        <v>21</v>
      </c>
      <c r="B69" s="25"/>
      <c r="C69" s="25"/>
      <c r="D69" s="12" t="s">
        <v>96</v>
      </c>
      <c r="E69" s="6">
        <v>223</v>
      </c>
      <c r="F69" s="2">
        <f>E69</f>
        <v>223</v>
      </c>
      <c r="G69" s="6">
        <v>218</v>
      </c>
      <c r="H69" s="2">
        <f>SUM(G69:G69)</f>
        <v>218</v>
      </c>
      <c r="I69" s="6">
        <f>E69-G69</f>
        <v>5</v>
      </c>
      <c r="J69" s="7">
        <f t="shared" si="1"/>
        <v>0.97757847533632292</v>
      </c>
      <c r="K69" s="7">
        <f>H69/F69</f>
        <v>0.97757847533632292</v>
      </c>
      <c r="L69" s="6"/>
    </row>
    <row r="70" spans="1:12" x14ac:dyDescent="0.25">
      <c r="A70" s="12" t="s">
        <v>22</v>
      </c>
      <c r="B70" s="25"/>
      <c r="C70" s="25"/>
      <c r="D70" s="12" t="s">
        <v>96</v>
      </c>
      <c r="E70" s="6">
        <v>125</v>
      </c>
      <c r="F70" s="2">
        <f t="shared" ref="F70:F80" si="2">E70</f>
        <v>125</v>
      </c>
      <c r="G70" s="6">
        <v>124</v>
      </c>
      <c r="H70" s="2">
        <f t="shared" ref="H70:H80" si="3">SUM(G70:G70)</f>
        <v>124</v>
      </c>
      <c r="I70" s="6">
        <f t="shared" ref="I70:I75" si="4">E70-G70</f>
        <v>1</v>
      </c>
      <c r="J70" s="7">
        <f>G70/E70</f>
        <v>0.99199999999999999</v>
      </c>
      <c r="K70" s="7">
        <f>H70/F70</f>
        <v>0.99199999999999999</v>
      </c>
      <c r="L70" s="6"/>
    </row>
    <row r="71" spans="1:12" x14ac:dyDescent="0.25">
      <c r="A71" s="25" t="s">
        <v>14</v>
      </c>
      <c r="B71" s="25"/>
      <c r="C71" s="25"/>
      <c r="D71" s="12" t="s">
        <v>98</v>
      </c>
      <c r="E71" s="26">
        <v>265</v>
      </c>
      <c r="F71" s="27">
        <f>E71</f>
        <v>265</v>
      </c>
      <c r="G71" s="6">
        <v>198</v>
      </c>
      <c r="H71" s="27">
        <f>G71+G72</f>
        <v>258</v>
      </c>
      <c r="I71" s="26">
        <f>F71-H71</f>
        <v>7</v>
      </c>
      <c r="J71" s="24">
        <f>H71/F71</f>
        <v>0.97358490566037736</v>
      </c>
      <c r="K71" s="24">
        <f>H71/F71</f>
        <v>0.97358490566037736</v>
      </c>
      <c r="L71" s="6"/>
    </row>
    <row r="72" spans="1:12" x14ac:dyDescent="0.25">
      <c r="A72" s="25"/>
      <c r="B72" s="25"/>
      <c r="C72" s="25"/>
      <c r="D72" s="12" t="s">
        <v>99</v>
      </c>
      <c r="E72" s="26"/>
      <c r="F72" s="27"/>
      <c r="G72" s="6">
        <v>60</v>
      </c>
      <c r="H72" s="27"/>
      <c r="I72" s="26"/>
      <c r="J72" s="24"/>
      <c r="K72" s="24"/>
      <c r="L72" s="6"/>
    </row>
    <row r="73" spans="1:12" x14ac:dyDescent="0.25">
      <c r="A73" s="12" t="s">
        <v>15</v>
      </c>
      <c r="B73" s="25"/>
      <c r="C73" s="25"/>
      <c r="D73" s="12" t="s">
        <v>98</v>
      </c>
      <c r="E73" s="6">
        <v>78</v>
      </c>
      <c r="F73" s="2">
        <f t="shared" si="2"/>
        <v>78</v>
      </c>
      <c r="G73" s="6">
        <v>76</v>
      </c>
      <c r="H73" s="2">
        <f t="shared" si="3"/>
        <v>76</v>
      </c>
      <c r="I73" s="6">
        <f>E73-G73</f>
        <v>2</v>
      </c>
      <c r="J73" s="7">
        <f>G73/E73</f>
        <v>0.97435897435897434</v>
      </c>
      <c r="K73" s="7">
        <f t="shared" ref="K73:K75" si="5">H73/F73</f>
        <v>0.97435897435897434</v>
      </c>
      <c r="L73" s="6"/>
    </row>
    <row r="74" spans="1:12" x14ac:dyDescent="0.25">
      <c r="A74" s="12" t="s">
        <v>16</v>
      </c>
      <c r="B74" s="25"/>
      <c r="C74" s="25"/>
      <c r="D74" s="12" t="s">
        <v>98</v>
      </c>
      <c r="E74" s="6">
        <v>200</v>
      </c>
      <c r="F74" s="2">
        <f t="shared" si="2"/>
        <v>200</v>
      </c>
      <c r="G74" s="6">
        <v>197</v>
      </c>
      <c r="H74" s="2">
        <f t="shared" si="3"/>
        <v>197</v>
      </c>
      <c r="I74" s="6">
        <f t="shared" si="4"/>
        <v>3</v>
      </c>
      <c r="J74" s="7">
        <f t="shared" ref="J74:J75" si="6">G74/E74</f>
        <v>0.98499999999999999</v>
      </c>
      <c r="K74" s="7">
        <f t="shared" si="5"/>
        <v>0.98499999999999999</v>
      </c>
      <c r="L74" s="6"/>
    </row>
    <row r="75" spans="1:12" x14ac:dyDescent="0.25">
      <c r="A75" s="12" t="s">
        <v>17</v>
      </c>
      <c r="B75" s="25"/>
      <c r="C75" s="25"/>
      <c r="D75" s="12" t="s">
        <v>98</v>
      </c>
      <c r="E75" s="6">
        <v>92</v>
      </c>
      <c r="F75" s="2">
        <f t="shared" si="2"/>
        <v>92</v>
      </c>
      <c r="G75" s="6">
        <v>91</v>
      </c>
      <c r="H75" s="2">
        <f t="shared" si="3"/>
        <v>91</v>
      </c>
      <c r="I75" s="6">
        <f t="shared" si="4"/>
        <v>1</v>
      </c>
      <c r="J75" s="7">
        <f t="shared" si="6"/>
        <v>0.98913043478260865</v>
      </c>
      <c r="K75" s="7">
        <f t="shared" si="5"/>
        <v>0.98913043478260865</v>
      </c>
      <c r="L75" s="6"/>
    </row>
    <row r="76" spans="1:12" x14ac:dyDescent="0.25">
      <c r="A76" s="25" t="s">
        <v>19</v>
      </c>
      <c r="B76" s="25"/>
      <c r="C76" s="25"/>
      <c r="D76" s="12" t="s">
        <v>102</v>
      </c>
      <c r="E76" s="26">
        <v>247</v>
      </c>
      <c r="F76" s="27">
        <f>E76</f>
        <v>247</v>
      </c>
      <c r="G76" s="6">
        <v>116</v>
      </c>
      <c r="H76" s="27">
        <f>G76+G77</f>
        <v>232</v>
      </c>
      <c r="I76" s="26">
        <f>F76-H76</f>
        <v>15</v>
      </c>
      <c r="J76" s="24">
        <f>H76/F76</f>
        <v>0.93927125506072873</v>
      </c>
      <c r="K76" s="24">
        <f>H76/F76</f>
        <v>0.93927125506072873</v>
      </c>
      <c r="L76" s="6"/>
    </row>
    <row r="77" spans="1:12" x14ac:dyDescent="0.25">
      <c r="A77" s="25"/>
      <c r="B77" s="25"/>
      <c r="C77" s="25"/>
      <c r="D77" s="12" t="s">
        <v>101</v>
      </c>
      <c r="E77" s="26"/>
      <c r="F77" s="27"/>
      <c r="G77" s="6">
        <v>116</v>
      </c>
      <c r="H77" s="27"/>
      <c r="I77" s="26"/>
      <c r="J77" s="24"/>
      <c r="K77" s="24"/>
      <c r="L77" s="6"/>
    </row>
    <row r="78" spans="1:12" x14ac:dyDescent="0.25">
      <c r="A78" s="12" t="s">
        <v>20</v>
      </c>
      <c r="B78" s="25"/>
      <c r="C78" s="25"/>
      <c r="D78" s="12" t="s">
        <v>102</v>
      </c>
      <c r="E78" s="6">
        <v>231</v>
      </c>
      <c r="F78" s="2">
        <f t="shared" si="2"/>
        <v>231</v>
      </c>
      <c r="G78" s="6">
        <v>107</v>
      </c>
      <c r="H78" s="2">
        <f t="shared" si="3"/>
        <v>107</v>
      </c>
      <c r="I78" s="6">
        <f t="shared" ref="I78:I80" si="7">E78-G78</f>
        <v>124</v>
      </c>
      <c r="J78" s="7">
        <f t="shared" ref="J78:K80" si="8">G78/E78</f>
        <v>0.46320346320346323</v>
      </c>
      <c r="K78" s="7">
        <f t="shared" si="8"/>
        <v>0.46320346320346323</v>
      </c>
      <c r="L78" s="6"/>
    </row>
    <row r="79" spans="1:12" ht="15" customHeight="1" x14ac:dyDescent="0.25">
      <c r="A79" s="12" t="s">
        <v>23</v>
      </c>
      <c r="B79" s="25"/>
      <c r="C79" s="25"/>
      <c r="D79" s="12" t="s">
        <v>108</v>
      </c>
      <c r="E79" s="6">
        <v>52</v>
      </c>
      <c r="F79" s="2">
        <f t="shared" si="2"/>
        <v>52</v>
      </c>
      <c r="G79" s="6">
        <v>52</v>
      </c>
      <c r="H79" s="2">
        <f t="shared" si="3"/>
        <v>52</v>
      </c>
      <c r="I79" s="6">
        <f t="shared" si="7"/>
        <v>0</v>
      </c>
      <c r="J79" s="7">
        <f t="shared" si="8"/>
        <v>1</v>
      </c>
      <c r="K79" s="7">
        <f t="shared" si="8"/>
        <v>1</v>
      </c>
      <c r="L79" s="6"/>
    </row>
    <row r="80" spans="1:12" x14ac:dyDescent="0.25">
      <c r="A80" s="12" t="s">
        <v>24</v>
      </c>
      <c r="B80" s="25"/>
      <c r="C80" s="25"/>
      <c r="D80" s="12" t="s">
        <v>109</v>
      </c>
      <c r="E80" s="6">
        <v>61</v>
      </c>
      <c r="F80" s="2">
        <f t="shared" si="2"/>
        <v>61</v>
      </c>
      <c r="G80" s="6">
        <v>0</v>
      </c>
      <c r="H80" s="2">
        <f t="shared" si="3"/>
        <v>0</v>
      </c>
      <c r="I80" s="6">
        <f t="shared" si="7"/>
        <v>61</v>
      </c>
      <c r="J80" s="7">
        <f t="shared" si="8"/>
        <v>0</v>
      </c>
      <c r="K80" s="7">
        <f t="shared" si="8"/>
        <v>0</v>
      </c>
      <c r="L80" s="6" t="s">
        <v>116</v>
      </c>
    </row>
    <row r="81" spans="1: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</sheetData>
  <mergeCells count="92">
    <mergeCell ref="K5:K7"/>
    <mergeCell ref="B8:B10"/>
    <mergeCell ref="D8:D10"/>
    <mergeCell ref="F8:F10"/>
    <mergeCell ref="H8:H10"/>
    <mergeCell ref="K8:K10"/>
    <mergeCell ref="A5:A43"/>
    <mergeCell ref="B5:B7"/>
    <mergeCell ref="D5:D7"/>
    <mergeCell ref="F5:F7"/>
    <mergeCell ref="H5:H7"/>
    <mergeCell ref="B11:B15"/>
    <mergeCell ref="D11:D15"/>
    <mergeCell ref="F11:F15"/>
    <mergeCell ref="H11:H15"/>
    <mergeCell ref="K11:K15"/>
    <mergeCell ref="B21:B24"/>
    <mergeCell ref="D21:D24"/>
    <mergeCell ref="F21:F24"/>
    <mergeCell ref="H21:H24"/>
    <mergeCell ref="K21:K24"/>
    <mergeCell ref="B16:B20"/>
    <mergeCell ref="D16:D20"/>
    <mergeCell ref="F16:F20"/>
    <mergeCell ref="H16:H20"/>
    <mergeCell ref="K16:K20"/>
    <mergeCell ref="K40:K43"/>
    <mergeCell ref="K34:K39"/>
    <mergeCell ref="B25:B28"/>
    <mergeCell ref="D25:D28"/>
    <mergeCell ref="F25:F28"/>
    <mergeCell ref="H25:H28"/>
    <mergeCell ref="K25:K28"/>
    <mergeCell ref="B29:B33"/>
    <mergeCell ref="D29:D33"/>
    <mergeCell ref="F29:F33"/>
    <mergeCell ref="H29:H33"/>
    <mergeCell ref="K29:K33"/>
    <mergeCell ref="B49:B56"/>
    <mergeCell ref="D49:D56"/>
    <mergeCell ref="F49:F56"/>
    <mergeCell ref="H49:H56"/>
    <mergeCell ref="B34:B39"/>
    <mergeCell ref="D34:D39"/>
    <mergeCell ref="F34:F39"/>
    <mergeCell ref="H34:H39"/>
    <mergeCell ref="B40:B43"/>
    <mergeCell ref="D40:D43"/>
    <mergeCell ref="F40:F43"/>
    <mergeCell ref="H40:H43"/>
    <mergeCell ref="K49:K56"/>
    <mergeCell ref="A57:A64"/>
    <mergeCell ref="B57:B64"/>
    <mergeCell ref="D57:D60"/>
    <mergeCell ref="F57:F60"/>
    <mergeCell ref="H57:H60"/>
    <mergeCell ref="K57:K60"/>
    <mergeCell ref="D61:D64"/>
    <mergeCell ref="F61:F64"/>
    <mergeCell ref="H61:H64"/>
    <mergeCell ref="A44:A56"/>
    <mergeCell ref="B44:B48"/>
    <mergeCell ref="D44:D48"/>
    <mergeCell ref="F44:F48"/>
    <mergeCell ref="H44:H48"/>
    <mergeCell ref="K44:K48"/>
    <mergeCell ref="H67:H68"/>
    <mergeCell ref="I67:I68"/>
    <mergeCell ref="J67:J68"/>
    <mergeCell ref="K67:K68"/>
    <mergeCell ref="A71:A72"/>
    <mergeCell ref="E71:E72"/>
    <mergeCell ref="F71:F72"/>
    <mergeCell ref="H71:H72"/>
    <mergeCell ref="I71:I72"/>
    <mergeCell ref="J71:J72"/>
    <mergeCell ref="A1:L1"/>
    <mergeCell ref="A2:L2"/>
    <mergeCell ref="J76:J77"/>
    <mergeCell ref="K76:K77"/>
    <mergeCell ref="A76:A77"/>
    <mergeCell ref="B76:C80"/>
    <mergeCell ref="E76:E77"/>
    <mergeCell ref="F76:F77"/>
    <mergeCell ref="H76:H77"/>
    <mergeCell ref="I76:I77"/>
    <mergeCell ref="K71:K72"/>
    <mergeCell ref="K61:K64"/>
    <mergeCell ref="B65:C75"/>
    <mergeCell ref="A67:A68"/>
    <mergeCell ref="E67:E68"/>
    <mergeCell ref="F67:F68"/>
  </mergeCells>
  <phoneticPr fontId="2" type="noConversion"/>
  <conditionalFormatting sqref="K11 K29 K44 J5:K5 K8 K21 K34 K49 K57 K61 K65:K67 J69:K71 J73:K75 J6:J67">
    <cfRule type="cellIs" dxfId="17" priority="6" operator="lessThan">
      <formula>0.95</formula>
    </cfRule>
  </conditionalFormatting>
  <conditionalFormatting sqref="K40">
    <cfRule type="cellIs" dxfId="16" priority="5" operator="lessThan">
      <formula>0.95</formula>
    </cfRule>
  </conditionalFormatting>
  <conditionalFormatting sqref="K16">
    <cfRule type="cellIs" dxfId="15" priority="4" operator="lessThan">
      <formula>0.95</formula>
    </cfRule>
  </conditionalFormatting>
  <conditionalFormatting sqref="K25">
    <cfRule type="cellIs" dxfId="14" priority="3" operator="lessThan">
      <formula>0.95</formula>
    </cfRule>
  </conditionalFormatting>
  <conditionalFormatting sqref="J76:K76">
    <cfRule type="cellIs" dxfId="13" priority="2" operator="lessThan">
      <formula>0.95</formula>
    </cfRule>
  </conditionalFormatting>
  <conditionalFormatting sqref="J78:K80">
    <cfRule type="cellIs" dxfId="12" priority="1" operator="lessThan">
      <formula>0.95</formula>
    </cfRule>
  </conditionalFormatting>
  <pageMargins left="0.7" right="0.7" top="0.75" bottom="0.75" header="0.3" footer="0.3"/>
  <pageSetup paperSize="8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73" zoomScale="115" zoomScaleNormal="115" workbookViewId="0">
      <selection activeCell="G80" sqref="G80"/>
    </sheetView>
  </sheetViews>
  <sheetFormatPr defaultColWidth="8.875" defaultRowHeight="16.5" x14ac:dyDescent="0.25"/>
  <cols>
    <col min="1" max="1" width="10.75" style="1" bestFit="1" customWidth="1"/>
    <col min="2" max="2" width="6.375" style="1" bestFit="1" customWidth="1"/>
    <col min="3" max="3" width="8.25" style="1" bestFit="1" customWidth="1"/>
    <col min="4" max="4" width="8.25" style="1" customWidth="1"/>
    <col min="5" max="6" width="10.375" style="1" customWidth="1"/>
    <col min="7" max="7" width="9.25" style="1" bestFit="1" customWidth="1"/>
    <col min="8" max="9" width="9.75" style="1" customWidth="1"/>
    <col min="10" max="10" width="11" style="1" customWidth="1"/>
    <col min="11" max="11" width="11" style="1" bestFit="1" customWidth="1"/>
    <col min="12" max="16384" width="8.875" style="1"/>
  </cols>
  <sheetData>
    <row r="1" spans="1:11" ht="84.95" customHeight="1" x14ac:dyDescent="0.2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8.35" customHeight="1" x14ac:dyDescent="0.2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3" x14ac:dyDescent="0.25">
      <c r="A3" s="12" t="s">
        <v>0</v>
      </c>
      <c r="B3" s="12" t="s">
        <v>1</v>
      </c>
      <c r="C3" s="12" t="s">
        <v>58</v>
      </c>
      <c r="D3" s="12" t="s">
        <v>78</v>
      </c>
      <c r="E3" s="13" t="s">
        <v>60</v>
      </c>
      <c r="F3" s="13" t="s">
        <v>61</v>
      </c>
      <c r="G3" s="2" t="s">
        <v>59</v>
      </c>
      <c r="H3" s="2" t="s">
        <v>61</v>
      </c>
      <c r="I3" s="2" t="s">
        <v>64</v>
      </c>
      <c r="J3" s="14" t="s">
        <v>62</v>
      </c>
      <c r="K3" s="14" t="s">
        <v>63</v>
      </c>
    </row>
    <row r="4" spans="1:11" x14ac:dyDescent="0.25">
      <c r="A4" s="3"/>
      <c r="B4" s="3"/>
      <c r="C4" s="3"/>
      <c r="D4" s="3"/>
      <c r="E4" s="4"/>
      <c r="F4" s="4">
        <f>SUM(F5:F78)</f>
        <v>4910</v>
      </c>
      <c r="G4" s="4"/>
      <c r="H4" s="4">
        <f>SUM(H5:H78)</f>
        <v>3966</v>
      </c>
      <c r="I4" s="4">
        <f>SUM(I5:I78)</f>
        <v>944</v>
      </c>
      <c r="J4" s="4"/>
      <c r="K4" s="5">
        <f>H4/F4</f>
        <v>0.80773930753564149</v>
      </c>
    </row>
    <row r="5" spans="1:11" x14ac:dyDescent="0.25">
      <c r="A5" s="33" t="s">
        <v>2</v>
      </c>
      <c r="B5" s="33" t="s">
        <v>3</v>
      </c>
      <c r="C5" s="12" t="s">
        <v>30</v>
      </c>
      <c r="D5" s="48" t="s">
        <v>97</v>
      </c>
      <c r="E5" s="9">
        <v>63</v>
      </c>
      <c r="F5" s="43">
        <f>SUM(E5:E7)</f>
        <v>174</v>
      </c>
      <c r="G5" s="9">
        <v>60</v>
      </c>
      <c r="H5" s="43">
        <f>SUM(G5:G7)</f>
        <v>120</v>
      </c>
      <c r="I5" s="6">
        <f>E5-G5</f>
        <v>3</v>
      </c>
      <c r="J5" s="7">
        <f>G5/E5</f>
        <v>0.95238095238095233</v>
      </c>
      <c r="K5" s="31">
        <f>H5/F5</f>
        <v>0.68965517241379315</v>
      </c>
    </row>
    <row r="6" spans="1:11" x14ac:dyDescent="0.25">
      <c r="A6" s="46"/>
      <c r="B6" s="46"/>
      <c r="C6" s="12" t="s">
        <v>29</v>
      </c>
      <c r="D6" s="49"/>
      <c r="E6" s="9">
        <v>61</v>
      </c>
      <c r="F6" s="47"/>
      <c r="G6" s="9">
        <v>56</v>
      </c>
      <c r="H6" s="47"/>
      <c r="I6" s="6">
        <f t="shared" ref="I6:I65" si="0">E6-G6</f>
        <v>5</v>
      </c>
      <c r="J6" s="7">
        <f t="shared" ref="J6:J68" si="1">G6/E6</f>
        <v>0.91803278688524592</v>
      </c>
      <c r="K6" s="45"/>
    </row>
    <row r="7" spans="1:11" x14ac:dyDescent="0.25">
      <c r="A7" s="46"/>
      <c r="B7" s="34"/>
      <c r="C7" s="12" t="s">
        <v>79</v>
      </c>
      <c r="D7" s="50"/>
      <c r="E7" s="6">
        <v>50</v>
      </c>
      <c r="F7" s="44"/>
      <c r="G7" s="6">
        <v>4</v>
      </c>
      <c r="H7" s="44"/>
      <c r="I7" s="6">
        <f>E7-G7</f>
        <v>46</v>
      </c>
      <c r="J7" s="7">
        <f t="shared" si="1"/>
        <v>0.08</v>
      </c>
      <c r="K7" s="32"/>
    </row>
    <row r="8" spans="1:11" x14ac:dyDescent="0.25">
      <c r="A8" s="46"/>
      <c r="B8" s="48" t="s">
        <v>65</v>
      </c>
      <c r="C8" s="8" t="s">
        <v>28</v>
      </c>
      <c r="D8" s="48" t="s">
        <v>103</v>
      </c>
      <c r="E8" s="9">
        <v>91</v>
      </c>
      <c r="F8" s="43">
        <f>SUM(E8:E10)</f>
        <v>231</v>
      </c>
      <c r="G8" s="9">
        <v>14</v>
      </c>
      <c r="H8" s="43">
        <f>SUM(G8:G10)</f>
        <v>28</v>
      </c>
      <c r="I8" s="6">
        <f t="shared" si="0"/>
        <v>77</v>
      </c>
      <c r="J8" s="7">
        <f t="shared" si="1"/>
        <v>0.15384615384615385</v>
      </c>
      <c r="K8" s="51">
        <f>H8/F8</f>
        <v>0.12121212121212122</v>
      </c>
    </row>
    <row r="9" spans="1:11" x14ac:dyDescent="0.25">
      <c r="A9" s="46"/>
      <c r="B9" s="49"/>
      <c r="C9" s="8" t="s">
        <v>74</v>
      </c>
      <c r="D9" s="49"/>
      <c r="E9" s="9">
        <v>90</v>
      </c>
      <c r="F9" s="47"/>
      <c r="G9" s="9">
        <v>7</v>
      </c>
      <c r="H9" s="47"/>
      <c r="I9" s="6">
        <f t="shared" si="0"/>
        <v>83</v>
      </c>
      <c r="J9" s="7">
        <f t="shared" si="1"/>
        <v>7.7777777777777779E-2</v>
      </c>
      <c r="K9" s="52"/>
    </row>
    <row r="10" spans="1:11" x14ac:dyDescent="0.25">
      <c r="A10" s="46"/>
      <c r="B10" s="50"/>
      <c r="C10" s="8" t="s">
        <v>32</v>
      </c>
      <c r="D10" s="50"/>
      <c r="E10" s="9">
        <v>50</v>
      </c>
      <c r="F10" s="44"/>
      <c r="G10" s="9">
        <v>7</v>
      </c>
      <c r="H10" s="44"/>
      <c r="I10" s="6">
        <f t="shared" si="0"/>
        <v>43</v>
      </c>
      <c r="J10" s="7">
        <f t="shared" si="1"/>
        <v>0.14000000000000001</v>
      </c>
      <c r="K10" s="53"/>
    </row>
    <row r="11" spans="1:11" ht="15.6" customHeight="1" x14ac:dyDescent="0.25">
      <c r="A11" s="46"/>
      <c r="B11" s="33" t="s">
        <v>8</v>
      </c>
      <c r="C11" s="12" t="s">
        <v>80</v>
      </c>
      <c r="D11" s="33" t="s">
        <v>104</v>
      </c>
      <c r="E11" s="6">
        <v>48</v>
      </c>
      <c r="F11" s="43">
        <f>SUM(E11:E15)</f>
        <v>230</v>
      </c>
      <c r="G11" s="6">
        <v>47</v>
      </c>
      <c r="H11" s="43">
        <f>SUM(G11:G15)</f>
        <v>224</v>
      </c>
      <c r="I11" s="6">
        <f t="shared" si="0"/>
        <v>1</v>
      </c>
      <c r="J11" s="7">
        <f t="shared" si="1"/>
        <v>0.97916666666666663</v>
      </c>
      <c r="K11" s="31">
        <f>H11/F11</f>
        <v>0.97391304347826091</v>
      </c>
    </row>
    <row r="12" spans="1:11" x14ac:dyDescent="0.25">
      <c r="A12" s="46"/>
      <c r="B12" s="46"/>
      <c r="C12" s="12" t="s">
        <v>81</v>
      </c>
      <c r="D12" s="46"/>
      <c r="E12" s="6">
        <v>35</v>
      </c>
      <c r="F12" s="47"/>
      <c r="G12" s="6">
        <v>33</v>
      </c>
      <c r="H12" s="47"/>
      <c r="I12" s="6">
        <f t="shared" si="0"/>
        <v>2</v>
      </c>
      <c r="J12" s="7">
        <f t="shared" si="1"/>
        <v>0.94285714285714284</v>
      </c>
      <c r="K12" s="45"/>
    </row>
    <row r="13" spans="1:11" x14ac:dyDescent="0.25">
      <c r="A13" s="46"/>
      <c r="B13" s="46"/>
      <c r="C13" s="12" t="s">
        <v>82</v>
      </c>
      <c r="D13" s="46"/>
      <c r="E13" s="6">
        <v>71</v>
      </c>
      <c r="F13" s="47"/>
      <c r="G13" s="6">
        <v>68</v>
      </c>
      <c r="H13" s="47"/>
      <c r="I13" s="6">
        <f t="shared" si="0"/>
        <v>3</v>
      </c>
      <c r="J13" s="7">
        <f t="shared" si="1"/>
        <v>0.95774647887323938</v>
      </c>
      <c r="K13" s="45"/>
    </row>
    <row r="14" spans="1:11" x14ac:dyDescent="0.25">
      <c r="A14" s="46"/>
      <c r="B14" s="46"/>
      <c r="C14" s="12" t="s">
        <v>83</v>
      </c>
      <c r="D14" s="46"/>
      <c r="E14" s="6">
        <v>31</v>
      </c>
      <c r="F14" s="47"/>
      <c r="G14" s="6">
        <v>31</v>
      </c>
      <c r="H14" s="47"/>
      <c r="I14" s="6">
        <f t="shared" si="0"/>
        <v>0</v>
      </c>
      <c r="J14" s="7">
        <f t="shared" si="1"/>
        <v>1</v>
      </c>
      <c r="K14" s="45"/>
    </row>
    <row r="15" spans="1:11" x14ac:dyDescent="0.25">
      <c r="A15" s="46"/>
      <c r="B15" s="34"/>
      <c r="C15" s="12" t="s">
        <v>84</v>
      </c>
      <c r="D15" s="34"/>
      <c r="E15" s="6">
        <v>45</v>
      </c>
      <c r="F15" s="44"/>
      <c r="G15" s="6">
        <v>45</v>
      </c>
      <c r="H15" s="44"/>
      <c r="I15" s="6">
        <f t="shared" si="0"/>
        <v>0</v>
      </c>
      <c r="J15" s="7">
        <f t="shared" si="1"/>
        <v>1</v>
      </c>
      <c r="K15" s="32"/>
    </row>
    <row r="16" spans="1:11" x14ac:dyDescent="0.25">
      <c r="A16" s="46"/>
      <c r="B16" s="33" t="s">
        <v>9</v>
      </c>
      <c r="C16" s="12" t="s">
        <v>33</v>
      </c>
      <c r="D16" s="33" t="s">
        <v>105</v>
      </c>
      <c r="E16" s="6">
        <v>51</v>
      </c>
      <c r="F16" s="43">
        <f>SUM(E16:E20)</f>
        <v>247</v>
      </c>
      <c r="G16" s="6">
        <v>33</v>
      </c>
      <c r="H16" s="43">
        <f>SUM(G16:G20)</f>
        <v>141</v>
      </c>
      <c r="I16" s="6">
        <f t="shared" si="0"/>
        <v>18</v>
      </c>
      <c r="J16" s="7">
        <f t="shared" si="1"/>
        <v>0.6470588235294118</v>
      </c>
      <c r="K16" s="31">
        <f>H16/F16</f>
        <v>0.57085020242914974</v>
      </c>
    </row>
    <row r="17" spans="1:11" x14ac:dyDescent="0.25">
      <c r="A17" s="46"/>
      <c r="B17" s="46"/>
      <c r="C17" s="12" t="s">
        <v>34</v>
      </c>
      <c r="D17" s="46"/>
      <c r="E17" s="6">
        <v>64</v>
      </c>
      <c r="F17" s="47"/>
      <c r="G17" s="6">
        <v>48</v>
      </c>
      <c r="H17" s="47"/>
      <c r="I17" s="6">
        <f t="shared" si="0"/>
        <v>16</v>
      </c>
      <c r="J17" s="7">
        <f t="shared" si="1"/>
        <v>0.75</v>
      </c>
      <c r="K17" s="45"/>
    </row>
    <row r="18" spans="1:11" x14ac:dyDescent="0.25">
      <c r="A18" s="46"/>
      <c r="B18" s="46"/>
      <c r="C18" s="12" t="s">
        <v>35</v>
      </c>
      <c r="D18" s="46"/>
      <c r="E18" s="6">
        <v>29</v>
      </c>
      <c r="F18" s="47"/>
      <c r="G18" s="6">
        <v>14</v>
      </c>
      <c r="H18" s="47"/>
      <c r="I18" s="6">
        <f t="shared" si="0"/>
        <v>15</v>
      </c>
      <c r="J18" s="7">
        <f t="shared" si="1"/>
        <v>0.48275862068965519</v>
      </c>
      <c r="K18" s="45"/>
    </row>
    <row r="19" spans="1:11" x14ac:dyDescent="0.25">
      <c r="A19" s="46"/>
      <c r="B19" s="46"/>
      <c r="C19" s="12" t="s">
        <v>36</v>
      </c>
      <c r="D19" s="46"/>
      <c r="E19" s="6">
        <v>63</v>
      </c>
      <c r="F19" s="47"/>
      <c r="G19" s="6">
        <v>27</v>
      </c>
      <c r="H19" s="47"/>
      <c r="I19" s="6">
        <f t="shared" si="0"/>
        <v>36</v>
      </c>
      <c r="J19" s="7">
        <f t="shared" si="1"/>
        <v>0.42857142857142855</v>
      </c>
      <c r="K19" s="45"/>
    </row>
    <row r="20" spans="1:11" x14ac:dyDescent="0.25">
      <c r="A20" s="46"/>
      <c r="B20" s="34"/>
      <c r="C20" s="12" t="s">
        <v>37</v>
      </c>
      <c r="D20" s="34"/>
      <c r="E20" s="6">
        <v>40</v>
      </c>
      <c r="F20" s="44"/>
      <c r="G20" s="6">
        <v>19</v>
      </c>
      <c r="H20" s="44"/>
      <c r="I20" s="6">
        <f t="shared" si="0"/>
        <v>21</v>
      </c>
      <c r="J20" s="7">
        <f t="shared" si="1"/>
        <v>0.47499999999999998</v>
      </c>
      <c r="K20" s="32"/>
    </row>
    <row r="21" spans="1:11" x14ac:dyDescent="0.25">
      <c r="A21" s="46"/>
      <c r="B21" s="33" t="s">
        <v>12</v>
      </c>
      <c r="C21" s="12" t="s">
        <v>54</v>
      </c>
      <c r="D21" s="33" t="s">
        <v>106</v>
      </c>
      <c r="E21" s="6">
        <v>39</v>
      </c>
      <c r="F21" s="43">
        <f>SUM(E21:E24)</f>
        <v>205</v>
      </c>
      <c r="G21" s="6">
        <v>39</v>
      </c>
      <c r="H21" s="43">
        <f>SUM(G21:G24)</f>
        <v>196</v>
      </c>
      <c r="I21" s="6">
        <f t="shared" si="0"/>
        <v>0</v>
      </c>
      <c r="J21" s="7">
        <f t="shared" si="1"/>
        <v>1</v>
      </c>
      <c r="K21" s="31">
        <f>H21/F21</f>
        <v>0.95609756097560972</v>
      </c>
    </row>
    <row r="22" spans="1:11" x14ac:dyDescent="0.25">
      <c r="A22" s="46"/>
      <c r="B22" s="46"/>
      <c r="C22" s="12" t="s">
        <v>44</v>
      </c>
      <c r="D22" s="46"/>
      <c r="E22" s="6">
        <v>69</v>
      </c>
      <c r="F22" s="47"/>
      <c r="G22" s="6">
        <v>65</v>
      </c>
      <c r="H22" s="47"/>
      <c r="I22" s="6">
        <f t="shared" si="0"/>
        <v>4</v>
      </c>
      <c r="J22" s="7">
        <f t="shared" si="1"/>
        <v>0.94202898550724634</v>
      </c>
      <c r="K22" s="45"/>
    </row>
    <row r="23" spans="1:11" x14ac:dyDescent="0.25">
      <c r="A23" s="46"/>
      <c r="B23" s="46"/>
      <c r="C23" s="12" t="s">
        <v>75</v>
      </c>
      <c r="D23" s="46"/>
      <c r="E23" s="6">
        <v>53</v>
      </c>
      <c r="F23" s="47"/>
      <c r="G23" s="6">
        <v>51</v>
      </c>
      <c r="H23" s="47"/>
      <c r="I23" s="6">
        <f t="shared" si="0"/>
        <v>2</v>
      </c>
      <c r="J23" s="7">
        <f t="shared" si="1"/>
        <v>0.96226415094339623</v>
      </c>
      <c r="K23" s="45"/>
    </row>
    <row r="24" spans="1:11" x14ac:dyDescent="0.25">
      <c r="A24" s="46"/>
      <c r="B24" s="34"/>
      <c r="C24" s="12" t="s">
        <v>53</v>
      </c>
      <c r="D24" s="34"/>
      <c r="E24" s="6">
        <v>44</v>
      </c>
      <c r="F24" s="44"/>
      <c r="G24" s="6">
        <v>41</v>
      </c>
      <c r="H24" s="44"/>
      <c r="I24" s="6">
        <f t="shared" si="0"/>
        <v>3</v>
      </c>
      <c r="J24" s="7">
        <f t="shared" si="1"/>
        <v>0.93181818181818177</v>
      </c>
      <c r="K24" s="32"/>
    </row>
    <row r="25" spans="1:11" x14ac:dyDescent="0.25">
      <c r="A25" s="46"/>
      <c r="B25" s="33" t="s">
        <v>13</v>
      </c>
      <c r="C25" s="12" t="s">
        <v>55</v>
      </c>
      <c r="D25" s="33" t="s">
        <v>107</v>
      </c>
      <c r="E25" s="6">
        <v>47</v>
      </c>
      <c r="F25" s="43">
        <f>SUM(E25:E28)</f>
        <v>233</v>
      </c>
      <c r="G25" s="6">
        <v>46</v>
      </c>
      <c r="H25" s="43">
        <f>SUM(G25:G28)</f>
        <v>228</v>
      </c>
      <c r="I25" s="6">
        <f t="shared" si="0"/>
        <v>1</v>
      </c>
      <c r="J25" s="7">
        <f t="shared" si="1"/>
        <v>0.97872340425531912</v>
      </c>
      <c r="K25" s="31">
        <f>H25/F25</f>
        <v>0.97854077253218885</v>
      </c>
    </row>
    <row r="26" spans="1:11" x14ac:dyDescent="0.25">
      <c r="A26" s="46"/>
      <c r="B26" s="46"/>
      <c r="C26" s="12" t="s">
        <v>56</v>
      </c>
      <c r="D26" s="46"/>
      <c r="E26" s="6">
        <v>33</v>
      </c>
      <c r="F26" s="47"/>
      <c r="G26" s="6">
        <v>32</v>
      </c>
      <c r="H26" s="47"/>
      <c r="I26" s="6">
        <f t="shared" si="0"/>
        <v>1</v>
      </c>
      <c r="J26" s="7">
        <f t="shared" si="1"/>
        <v>0.96969696969696972</v>
      </c>
      <c r="K26" s="45"/>
    </row>
    <row r="27" spans="1:11" x14ac:dyDescent="0.25">
      <c r="A27" s="46"/>
      <c r="B27" s="46"/>
      <c r="C27" s="12" t="s">
        <v>57</v>
      </c>
      <c r="D27" s="46"/>
      <c r="E27" s="6">
        <v>86</v>
      </c>
      <c r="F27" s="47"/>
      <c r="G27" s="6">
        <v>84</v>
      </c>
      <c r="H27" s="47"/>
      <c r="I27" s="6">
        <f t="shared" si="0"/>
        <v>2</v>
      </c>
      <c r="J27" s="7">
        <f t="shared" si="1"/>
        <v>0.97674418604651159</v>
      </c>
      <c r="K27" s="45"/>
    </row>
    <row r="28" spans="1:11" x14ac:dyDescent="0.25">
      <c r="A28" s="46"/>
      <c r="B28" s="34"/>
      <c r="C28" s="12" t="s">
        <v>85</v>
      </c>
      <c r="D28" s="34"/>
      <c r="E28" s="6">
        <v>67</v>
      </c>
      <c r="F28" s="44"/>
      <c r="G28" s="6">
        <v>66</v>
      </c>
      <c r="H28" s="44"/>
      <c r="I28" s="6">
        <f t="shared" si="0"/>
        <v>1</v>
      </c>
      <c r="J28" s="7">
        <f t="shared" si="1"/>
        <v>0.9850746268656716</v>
      </c>
      <c r="K28" s="32"/>
    </row>
    <row r="29" spans="1:11" x14ac:dyDescent="0.25">
      <c r="A29" s="46"/>
      <c r="B29" s="33" t="s">
        <v>5</v>
      </c>
      <c r="C29" s="12" t="s">
        <v>25</v>
      </c>
      <c r="D29" s="33" t="s">
        <v>97</v>
      </c>
      <c r="E29" s="6">
        <v>78</v>
      </c>
      <c r="F29" s="43">
        <f>SUM(E29:E33)</f>
        <v>256</v>
      </c>
      <c r="G29" s="6">
        <v>30</v>
      </c>
      <c r="H29" s="43">
        <f>SUM(G29:G33)</f>
        <v>133</v>
      </c>
      <c r="I29" s="6">
        <f t="shared" si="0"/>
        <v>48</v>
      </c>
      <c r="J29" s="7">
        <f t="shared" si="1"/>
        <v>0.38461538461538464</v>
      </c>
      <c r="K29" s="31">
        <f>H29/F29</f>
        <v>0.51953125</v>
      </c>
    </row>
    <row r="30" spans="1:11" x14ac:dyDescent="0.25">
      <c r="A30" s="46"/>
      <c r="B30" s="46"/>
      <c r="C30" s="12" t="s">
        <v>26</v>
      </c>
      <c r="D30" s="46"/>
      <c r="E30" s="6">
        <v>65</v>
      </c>
      <c r="F30" s="47"/>
      <c r="G30" s="6">
        <v>53</v>
      </c>
      <c r="H30" s="47"/>
      <c r="I30" s="6">
        <f t="shared" si="0"/>
        <v>12</v>
      </c>
      <c r="J30" s="7">
        <f t="shared" si="1"/>
        <v>0.81538461538461537</v>
      </c>
      <c r="K30" s="45"/>
    </row>
    <row r="31" spans="1:11" x14ac:dyDescent="0.25">
      <c r="A31" s="46"/>
      <c r="B31" s="46"/>
      <c r="C31" s="12" t="s">
        <v>31</v>
      </c>
      <c r="D31" s="46"/>
      <c r="E31" s="6">
        <v>31</v>
      </c>
      <c r="F31" s="47"/>
      <c r="G31" s="6">
        <v>25</v>
      </c>
      <c r="H31" s="47"/>
      <c r="I31" s="6">
        <f t="shared" si="0"/>
        <v>6</v>
      </c>
      <c r="J31" s="7">
        <f t="shared" si="1"/>
        <v>0.80645161290322576</v>
      </c>
      <c r="K31" s="45"/>
    </row>
    <row r="32" spans="1:11" x14ac:dyDescent="0.25">
      <c r="A32" s="46"/>
      <c r="B32" s="46"/>
      <c r="C32" s="12" t="s">
        <v>27</v>
      </c>
      <c r="D32" s="46"/>
      <c r="E32" s="6">
        <v>54</v>
      </c>
      <c r="F32" s="47"/>
      <c r="G32" s="6">
        <v>25</v>
      </c>
      <c r="H32" s="47"/>
      <c r="I32" s="6">
        <f t="shared" si="0"/>
        <v>29</v>
      </c>
      <c r="J32" s="7">
        <f t="shared" si="1"/>
        <v>0.46296296296296297</v>
      </c>
      <c r="K32" s="45"/>
    </row>
    <row r="33" spans="1:11" x14ac:dyDescent="0.25">
      <c r="A33" s="46"/>
      <c r="B33" s="34"/>
      <c r="C33" s="12" t="s">
        <v>45</v>
      </c>
      <c r="D33" s="34"/>
      <c r="E33" s="6">
        <v>28</v>
      </c>
      <c r="F33" s="44"/>
      <c r="G33" s="6">
        <v>0</v>
      </c>
      <c r="H33" s="44"/>
      <c r="I33" s="6">
        <f t="shared" si="0"/>
        <v>28</v>
      </c>
      <c r="J33" s="7">
        <f t="shared" si="1"/>
        <v>0</v>
      </c>
      <c r="K33" s="32"/>
    </row>
    <row r="34" spans="1:11" x14ac:dyDescent="0.25">
      <c r="A34" s="46"/>
      <c r="B34" s="33" t="s">
        <v>77</v>
      </c>
      <c r="C34" s="12" t="s">
        <v>86</v>
      </c>
      <c r="D34" s="33" t="s">
        <v>99</v>
      </c>
      <c r="E34" s="6">
        <v>31</v>
      </c>
      <c r="F34" s="43">
        <f>SUM(E34:E38)</f>
        <v>225</v>
      </c>
      <c r="G34" s="6">
        <v>31</v>
      </c>
      <c r="H34" s="43">
        <f>SUM(G34:G38)</f>
        <v>221</v>
      </c>
      <c r="I34" s="6">
        <f t="shared" si="0"/>
        <v>0</v>
      </c>
      <c r="J34" s="7">
        <f t="shared" si="1"/>
        <v>1</v>
      </c>
      <c r="K34" s="31">
        <f>H34/F34</f>
        <v>0.98222222222222222</v>
      </c>
    </row>
    <row r="35" spans="1:11" x14ac:dyDescent="0.25">
      <c r="A35" s="46"/>
      <c r="B35" s="46"/>
      <c r="C35" s="12" t="s">
        <v>87</v>
      </c>
      <c r="D35" s="46"/>
      <c r="E35" s="6">
        <v>53</v>
      </c>
      <c r="F35" s="47"/>
      <c r="G35" s="6">
        <v>52</v>
      </c>
      <c r="H35" s="47"/>
      <c r="I35" s="6">
        <f t="shared" si="0"/>
        <v>1</v>
      </c>
      <c r="J35" s="7">
        <f t="shared" si="1"/>
        <v>0.98113207547169812</v>
      </c>
      <c r="K35" s="45"/>
    </row>
    <row r="36" spans="1:11" x14ac:dyDescent="0.25">
      <c r="A36" s="46"/>
      <c r="B36" s="46"/>
      <c r="C36" s="12" t="s">
        <v>88</v>
      </c>
      <c r="D36" s="46"/>
      <c r="E36" s="6">
        <v>67</v>
      </c>
      <c r="F36" s="47"/>
      <c r="G36" s="6">
        <v>66</v>
      </c>
      <c r="H36" s="47"/>
      <c r="I36" s="6">
        <f t="shared" si="0"/>
        <v>1</v>
      </c>
      <c r="J36" s="7">
        <f t="shared" si="1"/>
        <v>0.9850746268656716</v>
      </c>
      <c r="K36" s="45"/>
    </row>
    <row r="37" spans="1:11" x14ac:dyDescent="0.25">
      <c r="A37" s="46"/>
      <c r="B37" s="46"/>
      <c r="C37" s="12" t="s">
        <v>90</v>
      </c>
      <c r="D37" s="46"/>
      <c r="E37" s="6">
        <v>45</v>
      </c>
      <c r="F37" s="47"/>
      <c r="G37" s="6">
        <v>44</v>
      </c>
      <c r="H37" s="47"/>
      <c r="I37" s="6">
        <f t="shared" si="0"/>
        <v>1</v>
      </c>
      <c r="J37" s="7">
        <f t="shared" si="1"/>
        <v>0.97777777777777775</v>
      </c>
      <c r="K37" s="45"/>
    </row>
    <row r="38" spans="1:11" x14ac:dyDescent="0.25">
      <c r="A38" s="46"/>
      <c r="B38" s="34"/>
      <c r="C38" s="12" t="s">
        <v>89</v>
      </c>
      <c r="D38" s="34"/>
      <c r="E38" s="6">
        <v>29</v>
      </c>
      <c r="F38" s="44"/>
      <c r="G38" s="6">
        <v>28</v>
      </c>
      <c r="H38" s="44"/>
      <c r="I38" s="6">
        <f t="shared" si="0"/>
        <v>1</v>
      </c>
      <c r="J38" s="7">
        <f t="shared" si="1"/>
        <v>0.96551724137931039</v>
      </c>
      <c r="K38" s="32"/>
    </row>
    <row r="39" spans="1:11" x14ac:dyDescent="0.25">
      <c r="A39" s="46"/>
      <c r="B39" s="33" t="s">
        <v>91</v>
      </c>
      <c r="C39" s="12" t="s">
        <v>92</v>
      </c>
      <c r="D39" s="33" t="s">
        <v>99</v>
      </c>
      <c r="E39" s="6">
        <v>38</v>
      </c>
      <c r="F39" s="43">
        <f>SUM(E39:E42)</f>
        <v>204</v>
      </c>
      <c r="G39" s="6">
        <v>32</v>
      </c>
      <c r="H39" s="43">
        <f>SUM(G39:G42)</f>
        <v>178</v>
      </c>
      <c r="I39" s="6">
        <f t="shared" si="0"/>
        <v>6</v>
      </c>
      <c r="J39" s="7">
        <f t="shared" si="1"/>
        <v>0.84210526315789469</v>
      </c>
      <c r="K39" s="31">
        <f>H39/F39</f>
        <v>0.87254901960784315</v>
      </c>
    </row>
    <row r="40" spans="1:11" x14ac:dyDescent="0.25">
      <c r="A40" s="46"/>
      <c r="B40" s="46"/>
      <c r="C40" s="12" t="s">
        <v>93</v>
      </c>
      <c r="D40" s="46"/>
      <c r="E40" s="6">
        <v>59</v>
      </c>
      <c r="F40" s="47"/>
      <c r="G40" s="6">
        <v>48</v>
      </c>
      <c r="H40" s="47"/>
      <c r="I40" s="6">
        <f t="shared" si="0"/>
        <v>11</v>
      </c>
      <c r="J40" s="7">
        <f t="shared" si="1"/>
        <v>0.81355932203389836</v>
      </c>
      <c r="K40" s="45"/>
    </row>
    <row r="41" spans="1:11" x14ac:dyDescent="0.25">
      <c r="A41" s="46"/>
      <c r="B41" s="46"/>
      <c r="C41" s="12" t="s">
        <v>94</v>
      </c>
      <c r="D41" s="46"/>
      <c r="E41" s="6">
        <v>56</v>
      </c>
      <c r="F41" s="47"/>
      <c r="G41" s="6">
        <v>51</v>
      </c>
      <c r="H41" s="47"/>
      <c r="I41" s="6">
        <f t="shared" si="0"/>
        <v>5</v>
      </c>
      <c r="J41" s="7">
        <f t="shared" si="1"/>
        <v>0.9107142857142857</v>
      </c>
      <c r="K41" s="45"/>
    </row>
    <row r="42" spans="1:11" x14ac:dyDescent="0.25">
      <c r="A42" s="34"/>
      <c r="B42" s="34"/>
      <c r="C42" s="12" t="s">
        <v>95</v>
      </c>
      <c r="D42" s="34"/>
      <c r="E42" s="6">
        <v>51</v>
      </c>
      <c r="F42" s="44"/>
      <c r="G42" s="6">
        <v>47</v>
      </c>
      <c r="H42" s="44"/>
      <c r="I42" s="6">
        <f t="shared" si="0"/>
        <v>4</v>
      </c>
      <c r="J42" s="7">
        <f t="shared" si="1"/>
        <v>0.92156862745098034</v>
      </c>
      <c r="K42" s="32"/>
    </row>
    <row r="43" spans="1:11" x14ac:dyDescent="0.25">
      <c r="A43" s="33" t="s">
        <v>10</v>
      </c>
      <c r="B43" s="33" t="s">
        <v>3</v>
      </c>
      <c r="C43" s="12" t="s">
        <v>38</v>
      </c>
      <c r="D43" s="33" t="s">
        <v>105</v>
      </c>
      <c r="E43" s="6">
        <v>54</v>
      </c>
      <c r="F43" s="43">
        <f>SUM(E43:E47)</f>
        <v>200</v>
      </c>
      <c r="G43" s="6">
        <v>52</v>
      </c>
      <c r="H43" s="43">
        <f>SUM(G43:G47)</f>
        <v>177</v>
      </c>
      <c r="I43" s="6">
        <f t="shared" si="0"/>
        <v>2</v>
      </c>
      <c r="J43" s="7">
        <f t="shared" si="1"/>
        <v>0.96296296296296291</v>
      </c>
      <c r="K43" s="31">
        <f>H43/F43</f>
        <v>0.88500000000000001</v>
      </c>
    </row>
    <row r="44" spans="1:11" x14ac:dyDescent="0.25">
      <c r="A44" s="46"/>
      <c r="B44" s="46"/>
      <c r="C44" s="12" t="s">
        <v>39</v>
      </c>
      <c r="D44" s="46"/>
      <c r="E44" s="6">
        <v>32</v>
      </c>
      <c r="F44" s="47"/>
      <c r="G44" s="6">
        <v>27</v>
      </c>
      <c r="H44" s="47"/>
      <c r="I44" s="6">
        <f t="shared" si="0"/>
        <v>5</v>
      </c>
      <c r="J44" s="7">
        <f t="shared" si="1"/>
        <v>0.84375</v>
      </c>
      <c r="K44" s="45"/>
    </row>
    <row r="45" spans="1:11" x14ac:dyDescent="0.25">
      <c r="A45" s="46"/>
      <c r="B45" s="46"/>
      <c r="C45" s="12" t="s">
        <v>40</v>
      </c>
      <c r="D45" s="46"/>
      <c r="E45" s="6">
        <v>67</v>
      </c>
      <c r="F45" s="47"/>
      <c r="G45" s="6">
        <v>60</v>
      </c>
      <c r="H45" s="47"/>
      <c r="I45" s="6">
        <f t="shared" si="0"/>
        <v>7</v>
      </c>
      <c r="J45" s="7">
        <f t="shared" si="1"/>
        <v>0.89552238805970152</v>
      </c>
      <c r="K45" s="45"/>
    </row>
    <row r="46" spans="1:11" x14ac:dyDescent="0.25">
      <c r="A46" s="46"/>
      <c r="B46" s="46"/>
      <c r="C46" s="12" t="s">
        <v>41</v>
      </c>
      <c r="D46" s="46"/>
      <c r="E46" s="6">
        <v>24</v>
      </c>
      <c r="F46" s="47"/>
      <c r="G46" s="6">
        <v>21</v>
      </c>
      <c r="H46" s="47"/>
      <c r="I46" s="6">
        <f t="shared" si="0"/>
        <v>3</v>
      </c>
      <c r="J46" s="7">
        <f t="shared" si="1"/>
        <v>0.875</v>
      </c>
      <c r="K46" s="45"/>
    </row>
    <row r="47" spans="1:11" x14ac:dyDescent="0.25">
      <c r="A47" s="46"/>
      <c r="B47" s="34"/>
      <c r="C47" s="12" t="s">
        <v>42</v>
      </c>
      <c r="D47" s="34"/>
      <c r="E47" s="6">
        <v>23</v>
      </c>
      <c r="F47" s="44"/>
      <c r="G47" s="6">
        <v>17</v>
      </c>
      <c r="H47" s="44"/>
      <c r="I47" s="6">
        <f t="shared" si="0"/>
        <v>6</v>
      </c>
      <c r="J47" s="7">
        <f t="shared" si="1"/>
        <v>0.73913043478260865</v>
      </c>
      <c r="K47" s="32"/>
    </row>
    <row r="48" spans="1:11" x14ac:dyDescent="0.25">
      <c r="A48" s="46"/>
      <c r="B48" s="33" t="s">
        <v>4</v>
      </c>
      <c r="C48" s="12" t="s">
        <v>46</v>
      </c>
      <c r="D48" s="33" t="s">
        <v>105</v>
      </c>
      <c r="E48" s="6">
        <v>31</v>
      </c>
      <c r="F48" s="43">
        <f>SUM(E48:E55)</f>
        <v>216</v>
      </c>
      <c r="G48" s="6">
        <v>31</v>
      </c>
      <c r="H48" s="43">
        <f>SUM(G48:G55)</f>
        <v>203</v>
      </c>
      <c r="I48" s="6">
        <f t="shared" si="0"/>
        <v>0</v>
      </c>
      <c r="J48" s="7">
        <f t="shared" si="1"/>
        <v>1</v>
      </c>
      <c r="K48" s="31">
        <f>H48/F48</f>
        <v>0.93981481481481477</v>
      </c>
    </row>
    <row r="49" spans="1:11" x14ac:dyDescent="0.25">
      <c r="A49" s="46"/>
      <c r="B49" s="46"/>
      <c r="C49" s="12" t="s">
        <v>47</v>
      </c>
      <c r="D49" s="46"/>
      <c r="E49" s="6">
        <v>69</v>
      </c>
      <c r="F49" s="47"/>
      <c r="G49" s="6">
        <v>63</v>
      </c>
      <c r="H49" s="47"/>
      <c r="I49" s="6">
        <f t="shared" si="0"/>
        <v>6</v>
      </c>
      <c r="J49" s="7">
        <f t="shared" si="1"/>
        <v>0.91304347826086951</v>
      </c>
      <c r="K49" s="45"/>
    </row>
    <row r="50" spans="1:11" x14ac:dyDescent="0.25">
      <c r="A50" s="46"/>
      <c r="B50" s="46"/>
      <c r="C50" s="12" t="s">
        <v>48</v>
      </c>
      <c r="D50" s="46"/>
      <c r="E50" s="6">
        <v>9</v>
      </c>
      <c r="F50" s="47"/>
      <c r="G50" s="6">
        <v>8</v>
      </c>
      <c r="H50" s="47"/>
      <c r="I50" s="6">
        <f t="shared" si="0"/>
        <v>1</v>
      </c>
      <c r="J50" s="7">
        <f t="shared" si="1"/>
        <v>0.88888888888888884</v>
      </c>
      <c r="K50" s="45"/>
    </row>
    <row r="51" spans="1:11" x14ac:dyDescent="0.25">
      <c r="A51" s="46"/>
      <c r="B51" s="46"/>
      <c r="C51" s="12" t="s">
        <v>49</v>
      </c>
      <c r="D51" s="46"/>
      <c r="E51" s="6">
        <v>15</v>
      </c>
      <c r="F51" s="47"/>
      <c r="G51" s="6">
        <v>14</v>
      </c>
      <c r="H51" s="47"/>
      <c r="I51" s="6">
        <f t="shared" si="0"/>
        <v>1</v>
      </c>
      <c r="J51" s="7">
        <f t="shared" si="1"/>
        <v>0.93333333333333335</v>
      </c>
      <c r="K51" s="45"/>
    </row>
    <row r="52" spans="1:11" x14ac:dyDescent="0.25">
      <c r="A52" s="46"/>
      <c r="B52" s="46"/>
      <c r="C52" s="12" t="s">
        <v>50</v>
      </c>
      <c r="D52" s="46"/>
      <c r="E52" s="6">
        <v>11</v>
      </c>
      <c r="F52" s="47"/>
      <c r="G52" s="6">
        <v>11</v>
      </c>
      <c r="H52" s="47"/>
      <c r="I52" s="6">
        <f t="shared" si="0"/>
        <v>0</v>
      </c>
      <c r="J52" s="7">
        <f t="shared" si="1"/>
        <v>1</v>
      </c>
      <c r="K52" s="45"/>
    </row>
    <row r="53" spans="1:11" x14ac:dyDescent="0.25">
      <c r="A53" s="46"/>
      <c r="B53" s="46"/>
      <c r="C53" s="12" t="s">
        <v>51</v>
      </c>
      <c r="D53" s="46"/>
      <c r="E53" s="6">
        <v>40</v>
      </c>
      <c r="F53" s="47"/>
      <c r="G53" s="6">
        <v>37</v>
      </c>
      <c r="H53" s="47"/>
      <c r="I53" s="6">
        <f t="shared" si="0"/>
        <v>3</v>
      </c>
      <c r="J53" s="7">
        <f t="shared" si="1"/>
        <v>0.92500000000000004</v>
      </c>
      <c r="K53" s="45"/>
    </row>
    <row r="54" spans="1:11" x14ac:dyDescent="0.25">
      <c r="A54" s="46"/>
      <c r="B54" s="46"/>
      <c r="C54" s="12" t="s">
        <v>52</v>
      </c>
      <c r="D54" s="46"/>
      <c r="E54" s="6">
        <v>19</v>
      </c>
      <c r="F54" s="47"/>
      <c r="G54" s="6">
        <v>18</v>
      </c>
      <c r="H54" s="47"/>
      <c r="I54" s="6">
        <f t="shared" si="0"/>
        <v>1</v>
      </c>
      <c r="J54" s="7">
        <f t="shared" si="1"/>
        <v>0.94736842105263153</v>
      </c>
      <c r="K54" s="45"/>
    </row>
    <row r="55" spans="1:11" x14ac:dyDescent="0.25">
      <c r="A55" s="34"/>
      <c r="B55" s="34"/>
      <c r="C55" s="12" t="s">
        <v>43</v>
      </c>
      <c r="D55" s="34"/>
      <c r="E55" s="6">
        <v>22</v>
      </c>
      <c r="F55" s="44"/>
      <c r="G55" s="6">
        <v>21</v>
      </c>
      <c r="H55" s="44"/>
      <c r="I55" s="6">
        <f t="shared" si="0"/>
        <v>1</v>
      </c>
      <c r="J55" s="7">
        <f t="shared" si="1"/>
        <v>0.95454545454545459</v>
      </c>
      <c r="K55" s="32"/>
    </row>
    <row r="56" spans="1:11" x14ac:dyDescent="0.25">
      <c r="A56" s="33" t="s">
        <v>18</v>
      </c>
      <c r="B56" s="33"/>
      <c r="C56" s="12" t="s">
        <v>66</v>
      </c>
      <c r="D56" s="33" t="s">
        <v>100</v>
      </c>
      <c r="E56" s="10">
        <v>45</v>
      </c>
      <c r="F56" s="43">
        <f>SUM(E56:E59)</f>
        <v>202</v>
      </c>
      <c r="G56" s="6">
        <v>45</v>
      </c>
      <c r="H56" s="43">
        <f>SUM(G56:G59)</f>
        <v>200</v>
      </c>
      <c r="I56" s="6">
        <f t="shared" si="0"/>
        <v>0</v>
      </c>
      <c r="J56" s="7">
        <f t="shared" si="1"/>
        <v>1</v>
      </c>
      <c r="K56" s="31">
        <f>H56/F56</f>
        <v>0.99009900990099009</v>
      </c>
    </row>
    <row r="57" spans="1:11" x14ac:dyDescent="0.25">
      <c r="A57" s="46"/>
      <c r="B57" s="46"/>
      <c r="C57" s="12" t="s">
        <v>67</v>
      </c>
      <c r="D57" s="46"/>
      <c r="E57" s="10">
        <v>46</v>
      </c>
      <c r="F57" s="47"/>
      <c r="G57" s="6">
        <v>46</v>
      </c>
      <c r="H57" s="47"/>
      <c r="I57" s="6">
        <f t="shared" si="0"/>
        <v>0</v>
      </c>
      <c r="J57" s="7">
        <f t="shared" si="1"/>
        <v>1</v>
      </c>
      <c r="K57" s="45"/>
    </row>
    <row r="58" spans="1:11" x14ac:dyDescent="0.25">
      <c r="A58" s="46"/>
      <c r="B58" s="46"/>
      <c r="C58" s="12" t="s">
        <v>68</v>
      </c>
      <c r="D58" s="46"/>
      <c r="E58" s="10">
        <v>36</v>
      </c>
      <c r="F58" s="47"/>
      <c r="G58" s="6">
        <v>35</v>
      </c>
      <c r="H58" s="47"/>
      <c r="I58" s="6">
        <f t="shared" si="0"/>
        <v>1</v>
      </c>
      <c r="J58" s="7">
        <f t="shared" si="1"/>
        <v>0.97222222222222221</v>
      </c>
      <c r="K58" s="45"/>
    </row>
    <row r="59" spans="1:11" x14ac:dyDescent="0.25">
      <c r="A59" s="46"/>
      <c r="B59" s="46"/>
      <c r="C59" s="12" t="s">
        <v>69</v>
      </c>
      <c r="D59" s="34"/>
      <c r="E59" s="10">
        <v>75</v>
      </c>
      <c r="F59" s="44"/>
      <c r="G59" s="6">
        <v>74</v>
      </c>
      <c r="H59" s="44"/>
      <c r="I59" s="6">
        <f t="shared" si="0"/>
        <v>1</v>
      </c>
      <c r="J59" s="7">
        <f t="shared" si="1"/>
        <v>0.98666666666666669</v>
      </c>
      <c r="K59" s="32"/>
    </row>
    <row r="60" spans="1:11" x14ac:dyDescent="0.25">
      <c r="A60" s="46"/>
      <c r="B60" s="46"/>
      <c r="C60" s="12" t="s">
        <v>70</v>
      </c>
      <c r="D60" s="33" t="s">
        <v>101</v>
      </c>
      <c r="E60" s="10">
        <v>55</v>
      </c>
      <c r="F60" s="43">
        <f>SUM(E60:E63)</f>
        <v>188</v>
      </c>
      <c r="G60" s="6">
        <v>20</v>
      </c>
      <c r="H60" s="43">
        <f>SUM(G60:G63)</f>
        <v>58</v>
      </c>
      <c r="I60" s="6">
        <f t="shared" si="0"/>
        <v>35</v>
      </c>
      <c r="J60" s="7">
        <f t="shared" si="1"/>
        <v>0.36363636363636365</v>
      </c>
      <c r="K60" s="31">
        <f>H60/F60</f>
        <v>0.30851063829787234</v>
      </c>
    </row>
    <row r="61" spans="1:11" x14ac:dyDescent="0.25">
      <c r="A61" s="46"/>
      <c r="B61" s="46"/>
      <c r="C61" s="12" t="s">
        <v>71</v>
      </c>
      <c r="D61" s="46"/>
      <c r="E61" s="10">
        <v>49</v>
      </c>
      <c r="F61" s="47"/>
      <c r="G61" s="6">
        <v>38</v>
      </c>
      <c r="H61" s="47"/>
      <c r="I61" s="6">
        <f t="shared" si="0"/>
        <v>11</v>
      </c>
      <c r="J61" s="7">
        <f t="shared" si="1"/>
        <v>0.77551020408163263</v>
      </c>
      <c r="K61" s="45"/>
    </row>
    <row r="62" spans="1:11" x14ac:dyDescent="0.25">
      <c r="A62" s="46"/>
      <c r="B62" s="46"/>
      <c r="C62" s="12" t="s">
        <v>72</v>
      </c>
      <c r="D62" s="46"/>
      <c r="E62" s="10">
        <v>42</v>
      </c>
      <c r="F62" s="47"/>
      <c r="G62" s="6">
        <v>0</v>
      </c>
      <c r="H62" s="47"/>
      <c r="I62" s="6">
        <f t="shared" si="0"/>
        <v>42</v>
      </c>
      <c r="J62" s="7">
        <f t="shared" si="1"/>
        <v>0</v>
      </c>
      <c r="K62" s="45"/>
    </row>
    <row r="63" spans="1:11" x14ac:dyDescent="0.25">
      <c r="A63" s="34"/>
      <c r="B63" s="34"/>
      <c r="C63" s="12" t="s">
        <v>73</v>
      </c>
      <c r="D63" s="34"/>
      <c r="E63" s="10">
        <v>42</v>
      </c>
      <c r="F63" s="44"/>
      <c r="G63" s="10">
        <v>0</v>
      </c>
      <c r="H63" s="44"/>
      <c r="I63" s="6">
        <f t="shared" si="0"/>
        <v>42</v>
      </c>
      <c r="J63" s="7">
        <f t="shared" si="1"/>
        <v>0</v>
      </c>
      <c r="K63" s="32"/>
    </row>
    <row r="64" spans="1:11" x14ac:dyDescent="0.25">
      <c r="A64" s="12" t="s">
        <v>6</v>
      </c>
      <c r="B64" s="35"/>
      <c r="C64" s="36"/>
      <c r="D64" s="12" t="s">
        <v>97</v>
      </c>
      <c r="E64" s="6">
        <v>251</v>
      </c>
      <c r="F64" s="2">
        <f>E64</f>
        <v>251</v>
      </c>
      <c r="G64" s="6">
        <v>180</v>
      </c>
      <c r="H64" s="2">
        <f>SUM(G64:G64)</f>
        <v>180</v>
      </c>
      <c r="I64" s="6">
        <f t="shared" si="0"/>
        <v>71</v>
      </c>
      <c r="J64" s="7">
        <f t="shared" si="1"/>
        <v>0.71713147410358569</v>
      </c>
      <c r="K64" s="7">
        <f>H64/F64</f>
        <v>0.71713147410358569</v>
      </c>
    </row>
    <row r="65" spans="1:15" x14ac:dyDescent="0.25">
      <c r="A65" s="12" t="s">
        <v>11</v>
      </c>
      <c r="B65" s="37"/>
      <c r="C65" s="38"/>
      <c r="D65" s="12" t="s">
        <v>105</v>
      </c>
      <c r="E65" s="6">
        <v>142</v>
      </c>
      <c r="F65" s="2">
        <f>E65</f>
        <v>142</v>
      </c>
      <c r="G65" s="6">
        <v>119</v>
      </c>
      <c r="H65" s="2">
        <f>SUM(G65:G65)</f>
        <v>119</v>
      </c>
      <c r="I65" s="6">
        <f t="shared" si="0"/>
        <v>23</v>
      </c>
      <c r="J65" s="7">
        <f t="shared" si="1"/>
        <v>0.8380281690140845</v>
      </c>
      <c r="K65" s="7">
        <f>H65/F65</f>
        <v>0.8380281690140845</v>
      </c>
    </row>
    <row r="66" spans="1:15" ht="15" customHeight="1" x14ac:dyDescent="0.25">
      <c r="A66" s="33" t="s">
        <v>7</v>
      </c>
      <c r="B66" s="37"/>
      <c r="C66" s="38"/>
      <c r="D66" s="12" t="s">
        <v>96</v>
      </c>
      <c r="E66" s="41">
        <v>217</v>
      </c>
      <c r="F66" s="43">
        <f>E66</f>
        <v>217</v>
      </c>
      <c r="G66" s="6">
        <v>88</v>
      </c>
      <c r="H66" s="43">
        <f>SUM(G66:G67)</f>
        <v>212</v>
      </c>
      <c r="I66" s="41">
        <f>F66-H66</f>
        <v>5</v>
      </c>
      <c r="J66" s="31">
        <f>H66/F66</f>
        <v>0.97695852534562211</v>
      </c>
      <c r="K66" s="31">
        <f>H66/F66</f>
        <v>0.97695852534562211</v>
      </c>
    </row>
    <row r="67" spans="1:15" ht="15" customHeight="1" x14ac:dyDescent="0.25">
      <c r="A67" s="34"/>
      <c r="B67" s="37"/>
      <c r="C67" s="38"/>
      <c r="D67" s="12" t="s">
        <v>97</v>
      </c>
      <c r="E67" s="42"/>
      <c r="F67" s="44"/>
      <c r="G67" s="6">
        <v>124</v>
      </c>
      <c r="H67" s="44"/>
      <c r="I67" s="42"/>
      <c r="J67" s="32"/>
      <c r="K67" s="32"/>
    </row>
    <row r="68" spans="1:15" x14ac:dyDescent="0.25">
      <c r="A68" s="12" t="s">
        <v>21</v>
      </c>
      <c r="B68" s="37"/>
      <c r="C68" s="38"/>
      <c r="D68" s="12" t="s">
        <v>96</v>
      </c>
      <c r="E68" s="6">
        <v>220</v>
      </c>
      <c r="F68" s="2">
        <f>E68</f>
        <v>220</v>
      </c>
      <c r="G68" s="6">
        <v>216</v>
      </c>
      <c r="H68" s="2">
        <f>SUM(G68:G68)</f>
        <v>216</v>
      </c>
      <c r="I68" s="6">
        <f>E68-G68</f>
        <v>4</v>
      </c>
      <c r="J68" s="7">
        <f t="shared" si="1"/>
        <v>0.98181818181818181</v>
      </c>
      <c r="K68" s="7">
        <f>H68/F68</f>
        <v>0.98181818181818181</v>
      </c>
    </row>
    <row r="69" spans="1:15" x14ac:dyDescent="0.25">
      <c r="A69" s="12" t="s">
        <v>22</v>
      </c>
      <c r="B69" s="37"/>
      <c r="C69" s="38"/>
      <c r="D69" s="12" t="s">
        <v>96</v>
      </c>
      <c r="E69" s="6">
        <v>122</v>
      </c>
      <c r="F69" s="2">
        <f t="shared" ref="F69:F79" si="2">E69</f>
        <v>122</v>
      </c>
      <c r="G69" s="6">
        <v>122</v>
      </c>
      <c r="H69" s="2">
        <f t="shared" ref="H69:H79" si="3">SUM(G69:G69)</f>
        <v>122</v>
      </c>
      <c r="I69" s="6">
        <f t="shared" ref="I69:I74" si="4">E69-G69</f>
        <v>0</v>
      </c>
      <c r="J69" s="7">
        <f>G69/E69</f>
        <v>1</v>
      </c>
      <c r="K69" s="7">
        <f>H69/F69</f>
        <v>1</v>
      </c>
    </row>
    <row r="70" spans="1:15" x14ac:dyDescent="0.25">
      <c r="A70" s="33" t="s">
        <v>14</v>
      </c>
      <c r="B70" s="37"/>
      <c r="C70" s="38"/>
      <c r="D70" s="12" t="s">
        <v>98</v>
      </c>
      <c r="E70" s="41">
        <v>259</v>
      </c>
      <c r="F70" s="43">
        <f>E70</f>
        <v>259</v>
      </c>
      <c r="G70" s="6">
        <v>196</v>
      </c>
      <c r="H70" s="43">
        <f>G70+G71</f>
        <v>250</v>
      </c>
      <c r="I70" s="41">
        <f>F70-H70</f>
        <v>9</v>
      </c>
      <c r="J70" s="31">
        <f>H70/F70</f>
        <v>0.96525096525096521</v>
      </c>
      <c r="K70" s="31">
        <f>H70/F70</f>
        <v>0.96525096525096521</v>
      </c>
    </row>
    <row r="71" spans="1:15" x14ac:dyDescent="0.25">
      <c r="A71" s="34"/>
      <c r="B71" s="37"/>
      <c r="C71" s="38"/>
      <c r="D71" s="12" t="s">
        <v>99</v>
      </c>
      <c r="E71" s="42"/>
      <c r="F71" s="44"/>
      <c r="G71" s="6">
        <v>54</v>
      </c>
      <c r="H71" s="44"/>
      <c r="I71" s="42"/>
      <c r="J71" s="32"/>
      <c r="K71" s="32"/>
    </row>
    <row r="72" spans="1:15" x14ac:dyDescent="0.25">
      <c r="A72" s="12" t="s">
        <v>15</v>
      </c>
      <c r="B72" s="37"/>
      <c r="C72" s="38"/>
      <c r="D72" s="12" t="s">
        <v>98</v>
      </c>
      <c r="E72" s="6">
        <v>74</v>
      </c>
      <c r="F72" s="2">
        <f t="shared" si="2"/>
        <v>74</v>
      </c>
      <c r="G72" s="6">
        <v>73</v>
      </c>
      <c r="H72" s="2">
        <f t="shared" si="3"/>
        <v>73</v>
      </c>
      <c r="I72" s="6">
        <f>E72-G72</f>
        <v>1</v>
      </c>
      <c r="J72" s="7">
        <f>G72/E72</f>
        <v>0.98648648648648651</v>
      </c>
      <c r="K72" s="7">
        <f t="shared" ref="K72:K74" si="5">H72/F72</f>
        <v>0.98648648648648651</v>
      </c>
    </row>
    <row r="73" spans="1:15" x14ac:dyDescent="0.25">
      <c r="A73" s="12" t="s">
        <v>16</v>
      </c>
      <c r="B73" s="37"/>
      <c r="C73" s="38"/>
      <c r="D73" s="12" t="s">
        <v>98</v>
      </c>
      <c r="E73" s="6">
        <v>196</v>
      </c>
      <c r="F73" s="2">
        <f t="shared" si="2"/>
        <v>196</v>
      </c>
      <c r="G73" s="6">
        <v>193</v>
      </c>
      <c r="H73" s="2">
        <f t="shared" si="3"/>
        <v>193</v>
      </c>
      <c r="I73" s="6">
        <f t="shared" si="4"/>
        <v>3</v>
      </c>
      <c r="J73" s="7">
        <f t="shared" ref="J73:J74" si="6">G73/E73</f>
        <v>0.98469387755102045</v>
      </c>
      <c r="K73" s="7">
        <f t="shared" si="5"/>
        <v>0.98469387755102045</v>
      </c>
    </row>
    <row r="74" spans="1:15" x14ac:dyDescent="0.25">
      <c r="A74" s="12" t="s">
        <v>17</v>
      </c>
      <c r="B74" s="39"/>
      <c r="C74" s="40"/>
      <c r="D74" s="12" t="s">
        <v>98</v>
      </c>
      <c r="E74" s="6">
        <v>93</v>
      </c>
      <c r="F74" s="2">
        <f t="shared" si="2"/>
        <v>93</v>
      </c>
      <c r="G74" s="6">
        <v>92</v>
      </c>
      <c r="H74" s="2">
        <f t="shared" si="3"/>
        <v>92</v>
      </c>
      <c r="I74" s="6">
        <f t="shared" si="4"/>
        <v>1</v>
      </c>
      <c r="J74" s="7">
        <f t="shared" si="6"/>
        <v>0.989247311827957</v>
      </c>
      <c r="K74" s="7">
        <f t="shared" si="5"/>
        <v>0.989247311827957</v>
      </c>
    </row>
    <row r="75" spans="1:15" x14ac:dyDescent="0.25">
      <c r="A75" s="33" t="s">
        <v>19</v>
      </c>
      <c r="B75" s="35"/>
      <c r="C75" s="36"/>
      <c r="D75" s="12" t="s">
        <v>102</v>
      </c>
      <c r="E75" s="41">
        <v>243</v>
      </c>
      <c r="F75" s="43">
        <f>E75</f>
        <v>243</v>
      </c>
      <c r="G75" s="6">
        <v>119</v>
      </c>
      <c r="H75" s="43">
        <f>G75+G76</f>
        <v>234</v>
      </c>
      <c r="I75" s="41">
        <f>F75-H75</f>
        <v>9</v>
      </c>
      <c r="J75" s="31">
        <f>H75/F75</f>
        <v>0.96296296296296291</v>
      </c>
      <c r="K75" s="31">
        <f>H75/F75</f>
        <v>0.96296296296296291</v>
      </c>
    </row>
    <row r="76" spans="1:15" x14ac:dyDescent="0.25">
      <c r="A76" s="34"/>
      <c r="B76" s="37"/>
      <c r="C76" s="38"/>
      <c r="D76" s="12" t="s">
        <v>101</v>
      </c>
      <c r="E76" s="42"/>
      <c r="F76" s="44"/>
      <c r="G76" s="6">
        <v>115</v>
      </c>
      <c r="H76" s="44"/>
      <c r="I76" s="42"/>
      <c r="J76" s="32"/>
      <c r="K76" s="32"/>
    </row>
    <row r="77" spans="1:15" x14ac:dyDescent="0.25">
      <c r="A77" s="12" t="s">
        <v>20</v>
      </c>
      <c r="B77" s="37"/>
      <c r="C77" s="38"/>
      <c r="D77" s="12" t="s">
        <v>102</v>
      </c>
      <c r="E77" s="6">
        <v>231</v>
      </c>
      <c r="F77" s="2">
        <f t="shared" si="2"/>
        <v>231</v>
      </c>
      <c r="G77" s="6">
        <v>117</v>
      </c>
      <c r="H77" s="2">
        <f t="shared" si="3"/>
        <v>117</v>
      </c>
      <c r="I77" s="6">
        <f t="shared" ref="I77:I79" si="7">E77-G77</f>
        <v>114</v>
      </c>
      <c r="J77" s="7">
        <f t="shared" ref="J77:K79" si="8">G77/E77</f>
        <v>0.50649350649350644</v>
      </c>
      <c r="K77" s="7">
        <f t="shared" si="8"/>
        <v>0.50649350649350644</v>
      </c>
    </row>
    <row r="78" spans="1:15" ht="15" customHeight="1" x14ac:dyDescent="0.25">
      <c r="A78" s="12" t="s">
        <v>23</v>
      </c>
      <c r="B78" s="37"/>
      <c r="C78" s="38"/>
      <c r="D78" s="12" t="s">
        <v>108</v>
      </c>
      <c r="E78" s="6">
        <v>51</v>
      </c>
      <c r="F78" s="2">
        <f t="shared" si="2"/>
        <v>51</v>
      </c>
      <c r="G78" s="6">
        <v>51</v>
      </c>
      <c r="H78" s="2">
        <f t="shared" si="3"/>
        <v>51</v>
      </c>
      <c r="I78" s="6">
        <f t="shared" si="7"/>
        <v>0</v>
      </c>
      <c r="J78" s="7">
        <f t="shared" si="8"/>
        <v>1</v>
      </c>
      <c r="K78" s="7">
        <f t="shared" si="8"/>
        <v>1</v>
      </c>
    </row>
    <row r="79" spans="1:15" x14ac:dyDescent="0.25">
      <c r="A79" s="12" t="s">
        <v>24</v>
      </c>
      <c r="B79" s="39"/>
      <c r="C79" s="40"/>
      <c r="D79" s="12" t="s">
        <v>109</v>
      </c>
      <c r="E79" s="6">
        <v>58</v>
      </c>
      <c r="F79" s="2">
        <f t="shared" si="2"/>
        <v>58</v>
      </c>
      <c r="G79" s="6">
        <v>0</v>
      </c>
      <c r="H79" s="2">
        <f t="shared" si="3"/>
        <v>0</v>
      </c>
      <c r="I79" s="6">
        <f t="shared" si="7"/>
        <v>58</v>
      </c>
      <c r="J79" s="7">
        <f t="shared" si="8"/>
        <v>0</v>
      </c>
      <c r="K79" s="7">
        <f t="shared" si="8"/>
        <v>0</v>
      </c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</sheetData>
  <mergeCells count="92">
    <mergeCell ref="A1:K1"/>
    <mergeCell ref="A2:K2"/>
    <mergeCell ref="A5:A42"/>
    <mergeCell ref="B5:B7"/>
    <mergeCell ref="D5:D7"/>
    <mergeCell ref="F5:F7"/>
    <mergeCell ref="H5:H7"/>
    <mergeCell ref="K5:K7"/>
    <mergeCell ref="B8:B10"/>
    <mergeCell ref="D8:D10"/>
    <mergeCell ref="F8:F10"/>
    <mergeCell ref="H8:H10"/>
    <mergeCell ref="K8:K10"/>
    <mergeCell ref="B11:B15"/>
    <mergeCell ref="D11:D15"/>
    <mergeCell ref="F11:F15"/>
    <mergeCell ref="H11:H15"/>
    <mergeCell ref="K11:K15"/>
    <mergeCell ref="B21:B24"/>
    <mergeCell ref="D21:D24"/>
    <mergeCell ref="F21:F24"/>
    <mergeCell ref="H21:H24"/>
    <mergeCell ref="K21:K24"/>
    <mergeCell ref="B16:B20"/>
    <mergeCell ref="D16:D20"/>
    <mergeCell ref="F16:F20"/>
    <mergeCell ref="H16:H20"/>
    <mergeCell ref="K16:K20"/>
    <mergeCell ref="B29:B33"/>
    <mergeCell ref="D29:D33"/>
    <mergeCell ref="F29:F33"/>
    <mergeCell ref="H29:H33"/>
    <mergeCell ref="K29:K33"/>
    <mergeCell ref="B25:B28"/>
    <mergeCell ref="D25:D28"/>
    <mergeCell ref="F25:F28"/>
    <mergeCell ref="H25:H28"/>
    <mergeCell ref="K25:K28"/>
    <mergeCell ref="K34:K38"/>
    <mergeCell ref="B39:B42"/>
    <mergeCell ref="D39:D42"/>
    <mergeCell ref="F39:F42"/>
    <mergeCell ref="H39:H42"/>
    <mergeCell ref="K39:K42"/>
    <mergeCell ref="B48:B55"/>
    <mergeCell ref="D48:D55"/>
    <mergeCell ref="F48:F55"/>
    <mergeCell ref="H48:H55"/>
    <mergeCell ref="B34:B38"/>
    <mergeCell ref="D34:D38"/>
    <mergeCell ref="F34:F38"/>
    <mergeCell ref="H34:H38"/>
    <mergeCell ref="K48:K55"/>
    <mergeCell ref="A56:A63"/>
    <mergeCell ref="B56:B63"/>
    <mergeCell ref="D56:D59"/>
    <mergeCell ref="F56:F59"/>
    <mergeCell ref="H56:H59"/>
    <mergeCell ref="K56:K59"/>
    <mergeCell ref="D60:D63"/>
    <mergeCell ref="F60:F63"/>
    <mergeCell ref="H60:H63"/>
    <mergeCell ref="A43:A55"/>
    <mergeCell ref="B43:B47"/>
    <mergeCell ref="D43:D47"/>
    <mergeCell ref="F43:F47"/>
    <mergeCell ref="H43:H47"/>
    <mergeCell ref="K43:K47"/>
    <mergeCell ref="K70:K71"/>
    <mergeCell ref="K60:K63"/>
    <mergeCell ref="B64:C74"/>
    <mergeCell ref="A66:A67"/>
    <mergeCell ref="E66:E67"/>
    <mergeCell ref="F66:F67"/>
    <mergeCell ref="H66:H67"/>
    <mergeCell ref="I66:I67"/>
    <mergeCell ref="J66:J67"/>
    <mergeCell ref="K66:K67"/>
    <mergeCell ref="A70:A71"/>
    <mergeCell ref="E70:E71"/>
    <mergeCell ref="F70:F71"/>
    <mergeCell ref="H70:H71"/>
    <mergeCell ref="I70:I71"/>
    <mergeCell ref="J70:J71"/>
    <mergeCell ref="J75:J76"/>
    <mergeCell ref="K75:K76"/>
    <mergeCell ref="A75:A76"/>
    <mergeCell ref="B75:C79"/>
    <mergeCell ref="E75:E76"/>
    <mergeCell ref="F75:F76"/>
    <mergeCell ref="H75:H76"/>
    <mergeCell ref="I75:I76"/>
  </mergeCells>
  <phoneticPr fontId="2" type="noConversion"/>
  <conditionalFormatting sqref="K11 K29 K43 J5:K5 K8 J6:J66 K21 K34 K48 K56 K60 K64:K66 J68:K70 J72:K74">
    <cfRule type="cellIs" dxfId="11" priority="6" operator="lessThan">
      <formula>0.95</formula>
    </cfRule>
  </conditionalFormatting>
  <conditionalFormatting sqref="K39">
    <cfRule type="cellIs" dxfId="10" priority="5" operator="lessThan">
      <formula>0.95</formula>
    </cfRule>
  </conditionalFormatting>
  <conditionalFormatting sqref="K16">
    <cfRule type="cellIs" dxfId="9" priority="4" operator="lessThan">
      <formula>0.95</formula>
    </cfRule>
  </conditionalFormatting>
  <conditionalFormatting sqref="K25">
    <cfRule type="cellIs" dxfId="8" priority="3" operator="lessThan">
      <formula>0.95</formula>
    </cfRule>
  </conditionalFormatting>
  <conditionalFormatting sqref="J75:K75">
    <cfRule type="cellIs" dxfId="7" priority="2" operator="lessThan">
      <formula>0.95</formula>
    </cfRule>
  </conditionalFormatting>
  <conditionalFormatting sqref="J77:K79">
    <cfRule type="cellIs" dxfId="6" priority="1" operator="lessThan">
      <formula>0.95</formula>
    </cfRule>
  </conditionalFormatting>
  <pageMargins left="0.7" right="0.7" top="0.75" bottom="0.75" header="0.3" footer="0.3"/>
  <pageSetup paperSize="8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76" zoomScale="115" zoomScaleNormal="115" workbookViewId="0">
      <selection activeCell="I74" sqref="I74"/>
    </sheetView>
  </sheetViews>
  <sheetFormatPr defaultColWidth="8.875" defaultRowHeight="16.5" x14ac:dyDescent="0.25"/>
  <cols>
    <col min="1" max="1" width="10.75" style="1" bestFit="1" customWidth="1"/>
    <col min="2" max="2" width="6.375" style="1" bestFit="1" customWidth="1"/>
    <col min="3" max="3" width="8.25" style="1" bestFit="1" customWidth="1"/>
    <col min="4" max="4" width="8.25" style="1" customWidth="1"/>
    <col min="5" max="6" width="10.375" style="1" customWidth="1"/>
    <col min="7" max="7" width="9.25" style="1" bestFit="1" customWidth="1"/>
    <col min="8" max="9" width="9.75" style="1" customWidth="1"/>
    <col min="10" max="10" width="11" style="1" customWidth="1"/>
    <col min="11" max="11" width="11" style="1" bestFit="1" customWidth="1"/>
    <col min="12" max="16384" width="8.875" style="1"/>
  </cols>
  <sheetData>
    <row r="1" spans="1:11" ht="84.95" customHeight="1" x14ac:dyDescent="0.25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8.35" customHeight="1" x14ac:dyDescent="0.25">
      <c r="A2" s="29" t="s">
        <v>110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3" x14ac:dyDescent="0.25">
      <c r="A3" s="12" t="s">
        <v>0</v>
      </c>
      <c r="B3" s="12" t="s">
        <v>1</v>
      </c>
      <c r="C3" s="12" t="s">
        <v>58</v>
      </c>
      <c r="D3" s="12" t="s">
        <v>78</v>
      </c>
      <c r="E3" s="13" t="s">
        <v>60</v>
      </c>
      <c r="F3" s="13" t="s">
        <v>61</v>
      </c>
      <c r="G3" s="2" t="s">
        <v>59</v>
      </c>
      <c r="H3" s="2" t="s">
        <v>61</v>
      </c>
      <c r="I3" s="2" t="s">
        <v>64</v>
      </c>
      <c r="J3" s="14" t="s">
        <v>62</v>
      </c>
      <c r="K3" s="14" t="s">
        <v>63</v>
      </c>
    </row>
    <row r="4" spans="1:11" x14ac:dyDescent="0.25">
      <c r="A4" s="3"/>
      <c r="B4" s="3"/>
      <c r="C4" s="3"/>
      <c r="D4" s="3"/>
      <c r="E4" s="4"/>
      <c r="F4" s="4">
        <f>SUM(F5:F78)</f>
        <v>4822</v>
      </c>
      <c r="G4" s="4"/>
      <c r="H4" s="4">
        <f>SUM(H5:H78)</f>
        <v>4003</v>
      </c>
      <c r="I4" s="4">
        <f>SUM(I5:I78)</f>
        <v>819</v>
      </c>
      <c r="J4" s="4"/>
      <c r="K4" s="5">
        <f>H4/F4</f>
        <v>0.83015346329323936</v>
      </c>
    </row>
    <row r="5" spans="1:11" x14ac:dyDescent="0.25">
      <c r="A5" s="33" t="s">
        <v>2</v>
      </c>
      <c r="B5" s="33" t="s">
        <v>3</v>
      </c>
      <c r="C5" s="12" t="s">
        <v>30</v>
      </c>
      <c r="D5" s="48" t="s">
        <v>97</v>
      </c>
      <c r="E5" s="9">
        <v>65</v>
      </c>
      <c r="F5" s="43">
        <f>SUM(E5:E7)</f>
        <v>172</v>
      </c>
      <c r="G5" s="9">
        <v>61</v>
      </c>
      <c r="H5" s="43">
        <f>SUM(G5:G7)</f>
        <v>163</v>
      </c>
      <c r="I5" s="6">
        <f>E5-G5</f>
        <v>4</v>
      </c>
      <c r="J5" s="7">
        <f>G5/E5</f>
        <v>0.93846153846153846</v>
      </c>
      <c r="K5" s="31">
        <f>H5/F5</f>
        <v>0.94767441860465118</v>
      </c>
    </row>
    <row r="6" spans="1:11" x14ac:dyDescent="0.25">
      <c r="A6" s="46"/>
      <c r="B6" s="46"/>
      <c r="C6" s="12" t="s">
        <v>29</v>
      </c>
      <c r="D6" s="49"/>
      <c r="E6" s="9">
        <v>57</v>
      </c>
      <c r="F6" s="47"/>
      <c r="G6" s="9">
        <v>55</v>
      </c>
      <c r="H6" s="47"/>
      <c r="I6" s="6">
        <f t="shared" ref="I6:I65" si="0">E6-G6</f>
        <v>2</v>
      </c>
      <c r="J6" s="7">
        <f t="shared" ref="J6:J68" si="1">G6/E6</f>
        <v>0.96491228070175439</v>
      </c>
      <c r="K6" s="45"/>
    </row>
    <row r="7" spans="1:11" x14ac:dyDescent="0.25">
      <c r="A7" s="46"/>
      <c r="B7" s="34"/>
      <c r="C7" s="12" t="s">
        <v>79</v>
      </c>
      <c r="D7" s="50"/>
      <c r="E7" s="6">
        <v>50</v>
      </c>
      <c r="F7" s="44"/>
      <c r="G7" s="6">
        <v>47</v>
      </c>
      <c r="H7" s="44"/>
      <c r="I7" s="6">
        <f>E7-G7</f>
        <v>3</v>
      </c>
      <c r="J7" s="7">
        <f t="shared" si="1"/>
        <v>0.94</v>
      </c>
      <c r="K7" s="32"/>
    </row>
    <row r="8" spans="1:11" x14ac:dyDescent="0.25">
      <c r="A8" s="46"/>
      <c r="B8" s="48" t="s">
        <v>65</v>
      </c>
      <c r="C8" s="8" t="s">
        <v>28</v>
      </c>
      <c r="D8" s="48" t="s">
        <v>103</v>
      </c>
      <c r="E8" s="9">
        <v>91</v>
      </c>
      <c r="F8" s="43">
        <f>SUM(E8:E10)</f>
        <v>229</v>
      </c>
      <c r="G8" s="9">
        <v>2</v>
      </c>
      <c r="H8" s="43">
        <f>SUM(G8:G10)</f>
        <v>2</v>
      </c>
      <c r="I8" s="6">
        <f t="shared" si="0"/>
        <v>89</v>
      </c>
      <c r="J8" s="7">
        <f t="shared" si="1"/>
        <v>2.197802197802198E-2</v>
      </c>
      <c r="K8" s="51">
        <f>H8/F8</f>
        <v>8.7336244541484712E-3</v>
      </c>
    </row>
    <row r="9" spans="1:11" x14ac:dyDescent="0.25">
      <c r="A9" s="46"/>
      <c r="B9" s="49"/>
      <c r="C9" s="8" t="s">
        <v>74</v>
      </c>
      <c r="D9" s="49"/>
      <c r="E9" s="9">
        <v>86</v>
      </c>
      <c r="F9" s="47"/>
      <c r="G9" s="9">
        <v>0</v>
      </c>
      <c r="H9" s="47"/>
      <c r="I9" s="6">
        <f t="shared" si="0"/>
        <v>86</v>
      </c>
      <c r="J9" s="7">
        <f t="shared" si="1"/>
        <v>0</v>
      </c>
      <c r="K9" s="52"/>
    </row>
    <row r="10" spans="1:11" x14ac:dyDescent="0.25">
      <c r="A10" s="46"/>
      <c r="B10" s="50"/>
      <c r="C10" s="8" t="s">
        <v>32</v>
      </c>
      <c r="D10" s="50"/>
      <c r="E10" s="9">
        <v>52</v>
      </c>
      <c r="F10" s="44"/>
      <c r="G10" s="9">
        <v>0</v>
      </c>
      <c r="H10" s="44"/>
      <c r="I10" s="6">
        <f t="shared" si="0"/>
        <v>52</v>
      </c>
      <c r="J10" s="7">
        <f t="shared" si="1"/>
        <v>0</v>
      </c>
      <c r="K10" s="53"/>
    </row>
    <row r="11" spans="1:11" ht="15.6" customHeight="1" x14ac:dyDescent="0.25">
      <c r="A11" s="46"/>
      <c r="B11" s="33" t="s">
        <v>8</v>
      </c>
      <c r="C11" s="12" t="s">
        <v>80</v>
      </c>
      <c r="D11" s="33" t="s">
        <v>104</v>
      </c>
      <c r="E11" s="6">
        <v>51</v>
      </c>
      <c r="F11" s="43">
        <f>SUM(E11:E15)</f>
        <v>227</v>
      </c>
      <c r="G11" s="6">
        <v>50</v>
      </c>
      <c r="H11" s="43">
        <f>SUM(G11:G15)</f>
        <v>222</v>
      </c>
      <c r="I11" s="6">
        <f t="shared" si="0"/>
        <v>1</v>
      </c>
      <c r="J11" s="7">
        <f t="shared" si="1"/>
        <v>0.98039215686274506</v>
      </c>
      <c r="K11" s="31">
        <f>H11/F11</f>
        <v>0.97797356828193838</v>
      </c>
    </row>
    <row r="12" spans="1:11" x14ac:dyDescent="0.25">
      <c r="A12" s="46"/>
      <c r="B12" s="46"/>
      <c r="C12" s="12" t="s">
        <v>81</v>
      </c>
      <c r="D12" s="46"/>
      <c r="E12" s="6">
        <v>34</v>
      </c>
      <c r="F12" s="47"/>
      <c r="G12" s="6">
        <v>32</v>
      </c>
      <c r="H12" s="47"/>
      <c r="I12" s="6">
        <f t="shared" si="0"/>
        <v>2</v>
      </c>
      <c r="J12" s="7">
        <f t="shared" si="1"/>
        <v>0.94117647058823528</v>
      </c>
      <c r="K12" s="45"/>
    </row>
    <row r="13" spans="1:11" x14ac:dyDescent="0.25">
      <c r="A13" s="46"/>
      <c r="B13" s="46"/>
      <c r="C13" s="12" t="s">
        <v>82</v>
      </c>
      <c r="D13" s="46"/>
      <c r="E13" s="6">
        <v>69</v>
      </c>
      <c r="F13" s="47"/>
      <c r="G13" s="6">
        <v>67</v>
      </c>
      <c r="H13" s="47"/>
      <c r="I13" s="6">
        <f t="shared" si="0"/>
        <v>2</v>
      </c>
      <c r="J13" s="7">
        <f t="shared" si="1"/>
        <v>0.97101449275362317</v>
      </c>
      <c r="K13" s="45"/>
    </row>
    <row r="14" spans="1:11" x14ac:dyDescent="0.25">
      <c r="A14" s="46"/>
      <c r="B14" s="46"/>
      <c r="C14" s="12" t="s">
        <v>83</v>
      </c>
      <c r="D14" s="46"/>
      <c r="E14" s="6">
        <v>29</v>
      </c>
      <c r="F14" s="47"/>
      <c r="G14" s="6">
        <v>29</v>
      </c>
      <c r="H14" s="47"/>
      <c r="I14" s="6">
        <f t="shared" si="0"/>
        <v>0</v>
      </c>
      <c r="J14" s="7">
        <f t="shared" si="1"/>
        <v>1</v>
      </c>
      <c r="K14" s="45"/>
    </row>
    <row r="15" spans="1:11" x14ac:dyDescent="0.25">
      <c r="A15" s="46"/>
      <c r="B15" s="34"/>
      <c r="C15" s="12" t="s">
        <v>84</v>
      </c>
      <c r="D15" s="34"/>
      <c r="E15" s="6">
        <v>44</v>
      </c>
      <c r="F15" s="44"/>
      <c r="G15" s="6">
        <v>44</v>
      </c>
      <c r="H15" s="44"/>
      <c r="I15" s="6">
        <f t="shared" si="0"/>
        <v>0</v>
      </c>
      <c r="J15" s="7">
        <f t="shared" si="1"/>
        <v>1</v>
      </c>
      <c r="K15" s="32"/>
    </row>
    <row r="16" spans="1:11" x14ac:dyDescent="0.25">
      <c r="A16" s="46"/>
      <c r="B16" s="33" t="s">
        <v>9</v>
      </c>
      <c r="C16" s="12" t="s">
        <v>33</v>
      </c>
      <c r="D16" s="33" t="s">
        <v>105</v>
      </c>
      <c r="E16" s="6">
        <v>50</v>
      </c>
      <c r="F16" s="43">
        <f>SUM(E16:E20)</f>
        <v>232</v>
      </c>
      <c r="G16" s="6">
        <v>34</v>
      </c>
      <c r="H16" s="43">
        <f>SUM(G16:G20)</f>
        <v>145</v>
      </c>
      <c r="I16" s="6">
        <f t="shared" si="0"/>
        <v>16</v>
      </c>
      <c r="J16" s="7">
        <f t="shared" si="1"/>
        <v>0.68</v>
      </c>
      <c r="K16" s="31">
        <f>H16/F16</f>
        <v>0.625</v>
      </c>
    </row>
    <row r="17" spans="1:11" x14ac:dyDescent="0.25">
      <c r="A17" s="46"/>
      <c r="B17" s="46"/>
      <c r="C17" s="12" t="s">
        <v>34</v>
      </c>
      <c r="D17" s="46"/>
      <c r="E17" s="6">
        <v>59</v>
      </c>
      <c r="F17" s="47"/>
      <c r="G17" s="6">
        <v>49</v>
      </c>
      <c r="H17" s="47"/>
      <c r="I17" s="6">
        <f t="shared" si="0"/>
        <v>10</v>
      </c>
      <c r="J17" s="7">
        <f t="shared" si="1"/>
        <v>0.83050847457627119</v>
      </c>
      <c r="K17" s="45"/>
    </row>
    <row r="18" spans="1:11" x14ac:dyDescent="0.25">
      <c r="A18" s="46"/>
      <c r="B18" s="46"/>
      <c r="C18" s="12" t="s">
        <v>35</v>
      </c>
      <c r="D18" s="46"/>
      <c r="E18" s="6">
        <v>27</v>
      </c>
      <c r="F18" s="47"/>
      <c r="G18" s="6">
        <v>16</v>
      </c>
      <c r="H18" s="47"/>
      <c r="I18" s="6">
        <f t="shared" si="0"/>
        <v>11</v>
      </c>
      <c r="J18" s="7">
        <f t="shared" si="1"/>
        <v>0.59259259259259256</v>
      </c>
      <c r="K18" s="45"/>
    </row>
    <row r="19" spans="1:11" x14ac:dyDescent="0.25">
      <c r="A19" s="46"/>
      <c r="B19" s="46"/>
      <c r="C19" s="12" t="s">
        <v>36</v>
      </c>
      <c r="D19" s="46"/>
      <c r="E19" s="6">
        <v>57</v>
      </c>
      <c r="F19" s="47"/>
      <c r="G19" s="6">
        <v>27</v>
      </c>
      <c r="H19" s="47"/>
      <c r="I19" s="6">
        <f t="shared" si="0"/>
        <v>30</v>
      </c>
      <c r="J19" s="7">
        <f t="shared" si="1"/>
        <v>0.47368421052631576</v>
      </c>
      <c r="K19" s="45"/>
    </row>
    <row r="20" spans="1:11" x14ac:dyDescent="0.25">
      <c r="A20" s="46"/>
      <c r="B20" s="34"/>
      <c r="C20" s="12" t="s">
        <v>37</v>
      </c>
      <c r="D20" s="34"/>
      <c r="E20" s="6">
        <v>39</v>
      </c>
      <c r="F20" s="44"/>
      <c r="G20" s="6">
        <v>19</v>
      </c>
      <c r="H20" s="44"/>
      <c r="I20" s="6">
        <f t="shared" si="0"/>
        <v>20</v>
      </c>
      <c r="J20" s="7">
        <f t="shared" si="1"/>
        <v>0.48717948717948717</v>
      </c>
      <c r="K20" s="32"/>
    </row>
    <row r="21" spans="1:11" x14ac:dyDescent="0.25">
      <c r="A21" s="46"/>
      <c r="B21" s="33" t="s">
        <v>12</v>
      </c>
      <c r="C21" s="12" t="s">
        <v>54</v>
      </c>
      <c r="D21" s="33" t="s">
        <v>106</v>
      </c>
      <c r="E21" s="6">
        <v>40</v>
      </c>
      <c r="F21" s="43">
        <f>SUM(E21:E24)</f>
        <v>197</v>
      </c>
      <c r="G21" s="6">
        <v>39</v>
      </c>
      <c r="H21" s="43">
        <f>SUM(G21:G24)</f>
        <v>192</v>
      </c>
      <c r="I21" s="6">
        <f t="shared" si="0"/>
        <v>1</v>
      </c>
      <c r="J21" s="7">
        <f t="shared" si="1"/>
        <v>0.97499999999999998</v>
      </c>
      <c r="K21" s="31">
        <f>H21/F21</f>
        <v>0.97461928934010156</v>
      </c>
    </row>
    <row r="22" spans="1:11" x14ac:dyDescent="0.25">
      <c r="A22" s="46"/>
      <c r="B22" s="46"/>
      <c r="C22" s="12" t="s">
        <v>44</v>
      </c>
      <c r="D22" s="46"/>
      <c r="E22" s="6">
        <v>64</v>
      </c>
      <c r="F22" s="47"/>
      <c r="G22" s="6">
        <v>64</v>
      </c>
      <c r="H22" s="47"/>
      <c r="I22" s="6">
        <f t="shared" si="0"/>
        <v>0</v>
      </c>
      <c r="J22" s="7">
        <f t="shared" si="1"/>
        <v>1</v>
      </c>
      <c r="K22" s="45"/>
    </row>
    <row r="23" spans="1:11" x14ac:dyDescent="0.25">
      <c r="A23" s="46"/>
      <c r="B23" s="46"/>
      <c r="C23" s="12" t="s">
        <v>75</v>
      </c>
      <c r="D23" s="46"/>
      <c r="E23" s="6">
        <v>50</v>
      </c>
      <c r="F23" s="47"/>
      <c r="G23" s="6">
        <v>49</v>
      </c>
      <c r="H23" s="47"/>
      <c r="I23" s="6">
        <f t="shared" si="0"/>
        <v>1</v>
      </c>
      <c r="J23" s="7">
        <f t="shared" si="1"/>
        <v>0.98</v>
      </c>
      <c r="K23" s="45"/>
    </row>
    <row r="24" spans="1:11" x14ac:dyDescent="0.25">
      <c r="A24" s="46"/>
      <c r="B24" s="34"/>
      <c r="C24" s="12" t="s">
        <v>53</v>
      </c>
      <c r="D24" s="34"/>
      <c r="E24" s="6">
        <v>43</v>
      </c>
      <c r="F24" s="44"/>
      <c r="G24" s="6">
        <v>40</v>
      </c>
      <c r="H24" s="44"/>
      <c r="I24" s="6">
        <f t="shared" si="0"/>
        <v>3</v>
      </c>
      <c r="J24" s="7">
        <f t="shared" si="1"/>
        <v>0.93023255813953487</v>
      </c>
      <c r="K24" s="32"/>
    </row>
    <row r="25" spans="1:11" x14ac:dyDescent="0.25">
      <c r="A25" s="46"/>
      <c r="B25" s="33" t="s">
        <v>13</v>
      </c>
      <c r="C25" s="12" t="s">
        <v>55</v>
      </c>
      <c r="D25" s="33" t="s">
        <v>107</v>
      </c>
      <c r="E25" s="6">
        <v>45</v>
      </c>
      <c r="F25" s="43">
        <f>SUM(E25:E28)</f>
        <v>229</v>
      </c>
      <c r="G25" s="6">
        <v>44</v>
      </c>
      <c r="H25" s="43">
        <f>SUM(G25:G28)</f>
        <v>228</v>
      </c>
      <c r="I25" s="6">
        <f t="shared" si="0"/>
        <v>1</v>
      </c>
      <c r="J25" s="7">
        <f t="shared" si="1"/>
        <v>0.97777777777777775</v>
      </c>
      <c r="K25" s="31">
        <f>H25/F25</f>
        <v>0.99563318777292575</v>
      </c>
    </row>
    <row r="26" spans="1:11" x14ac:dyDescent="0.25">
      <c r="A26" s="46"/>
      <c r="B26" s="46"/>
      <c r="C26" s="12" t="s">
        <v>56</v>
      </c>
      <c r="D26" s="46"/>
      <c r="E26" s="6">
        <v>33</v>
      </c>
      <c r="F26" s="47"/>
      <c r="G26" s="6">
        <v>33</v>
      </c>
      <c r="H26" s="47"/>
      <c r="I26" s="6">
        <f t="shared" si="0"/>
        <v>0</v>
      </c>
      <c r="J26" s="7">
        <f t="shared" si="1"/>
        <v>1</v>
      </c>
      <c r="K26" s="45"/>
    </row>
    <row r="27" spans="1:11" x14ac:dyDescent="0.25">
      <c r="A27" s="46"/>
      <c r="B27" s="46"/>
      <c r="C27" s="12" t="s">
        <v>57</v>
      </c>
      <c r="D27" s="46"/>
      <c r="E27" s="6">
        <v>86</v>
      </c>
      <c r="F27" s="47"/>
      <c r="G27" s="6">
        <v>86</v>
      </c>
      <c r="H27" s="47"/>
      <c r="I27" s="6">
        <f t="shared" si="0"/>
        <v>0</v>
      </c>
      <c r="J27" s="7">
        <f t="shared" si="1"/>
        <v>1</v>
      </c>
      <c r="K27" s="45"/>
    </row>
    <row r="28" spans="1:11" x14ac:dyDescent="0.25">
      <c r="A28" s="46"/>
      <c r="B28" s="34"/>
      <c r="C28" s="12" t="s">
        <v>85</v>
      </c>
      <c r="D28" s="34"/>
      <c r="E28" s="6">
        <v>65</v>
      </c>
      <c r="F28" s="44"/>
      <c r="G28" s="6">
        <v>65</v>
      </c>
      <c r="H28" s="44"/>
      <c r="I28" s="6">
        <f t="shared" si="0"/>
        <v>0</v>
      </c>
      <c r="J28" s="7">
        <f t="shared" si="1"/>
        <v>1</v>
      </c>
      <c r="K28" s="32"/>
    </row>
    <row r="29" spans="1:11" x14ac:dyDescent="0.25">
      <c r="A29" s="46"/>
      <c r="B29" s="33" t="s">
        <v>5</v>
      </c>
      <c r="C29" s="12" t="s">
        <v>25</v>
      </c>
      <c r="D29" s="33" t="s">
        <v>97</v>
      </c>
      <c r="E29" s="6">
        <v>71</v>
      </c>
      <c r="F29" s="43">
        <f>SUM(E29:E33)</f>
        <v>247</v>
      </c>
      <c r="G29" s="6">
        <v>30</v>
      </c>
      <c r="H29" s="43">
        <f>SUM(G29:G33)</f>
        <v>141</v>
      </c>
      <c r="I29" s="6">
        <f t="shared" si="0"/>
        <v>41</v>
      </c>
      <c r="J29" s="7">
        <f t="shared" si="1"/>
        <v>0.42253521126760563</v>
      </c>
      <c r="K29" s="31">
        <f>H29/F29</f>
        <v>0.57085020242914974</v>
      </c>
    </row>
    <row r="30" spans="1:11" x14ac:dyDescent="0.25">
      <c r="A30" s="46"/>
      <c r="B30" s="46"/>
      <c r="C30" s="12" t="s">
        <v>26</v>
      </c>
      <c r="D30" s="46"/>
      <c r="E30" s="6">
        <v>67</v>
      </c>
      <c r="F30" s="47"/>
      <c r="G30" s="6">
        <v>57</v>
      </c>
      <c r="H30" s="47"/>
      <c r="I30" s="6">
        <f t="shared" si="0"/>
        <v>10</v>
      </c>
      <c r="J30" s="7">
        <f t="shared" si="1"/>
        <v>0.85074626865671643</v>
      </c>
      <c r="K30" s="45"/>
    </row>
    <row r="31" spans="1:11" x14ac:dyDescent="0.25">
      <c r="A31" s="46"/>
      <c r="B31" s="46"/>
      <c r="C31" s="12" t="s">
        <v>31</v>
      </c>
      <c r="D31" s="46"/>
      <c r="E31" s="6">
        <v>27</v>
      </c>
      <c r="F31" s="47"/>
      <c r="G31" s="6">
        <v>25</v>
      </c>
      <c r="H31" s="47"/>
      <c r="I31" s="6">
        <f t="shared" si="0"/>
        <v>2</v>
      </c>
      <c r="J31" s="7">
        <f t="shared" si="1"/>
        <v>0.92592592592592593</v>
      </c>
      <c r="K31" s="45"/>
    </row>
    <row r="32" spans="1:11" x14ac:dyDescent="0.25">
      <c r="A32" s="46"/>
      <c r="B32" s="46"/>
      <c r="C32" s="12" t="s">
        <v>27</v>
      </c>
      <c r="D32" s="46"/>
      <c r="E32" s="6">
        <v>54</v>
      </c>
      <c r="F32" s="47"/>
      <c r="G32" s="6">
        <v>29</v>
      </c>
      <c r="H32" s="47"/>
      <c r="I32" s="6">
        <f t="shared" si="0"/>
        <v>25</v>
      </c>
      <c r="J32" s="7">
        <f t="shared" si="1"/>
        <v>0.53703703703703709</v>
      </c>
      <c r="K32" s="45"/>
    </row>
    <row r="33" spans="1:11" x14ac:dyDescent="0.25">
      <c r="A33" s="46"/>
      <c r="B33" s="34"/>
      <c r="C33" s="12" t="s">
        <v>45</v>
      </c>
      <c r="D33" s="34"/>
      <c r="E33" s="6">
        <v>28</v>
      </c>
      <c r="F33" s="44"/>
      <c r="G33" s="6">
        <v>0</v>
      </c>
      <c r="H33" s="44"/>
      <c r="I33" s="6">
        <f t="shared" si="0"/>
        <v>28</v>
      </c>
      <c r="J33" s="7">
        <f t="shared" si="1"/>
        <v>0</v>
      </c>
      <c r="K33" s="32"/>
    </row>
    <row r="34" spans="1:11" x14ac:dyDescent="0.25">
      <c r="A34" s="46"/>
      <c r="B34" s="33" t="s">
        <v>77</v>
      </c>
      <c r="C34" s="12" t="s">
        <v>86</v>
      </c>
      <c r="D34" s="33" t="s">
        <v>99</v>
      </c>
      <c r="E34" s="6">
        <v>29</v>
      </c>
      <c r="F34" s="43">
        <f>SUM(E34:E38)</f>
        <v>212</v>
      </c>
      <c r="G34" s="6">
        <v>29</v>
      </c>
      <c r="H34" s="43">
        <f>SUM(G34:G38)</f>
        <v>208</v>
      </c>
      <c r="I34" s="6">
        <f t="shared" si="0"/>
        <v>0</v>
      </c>
      <c r="J34" s="7">
        <f t="shared" si="1"/>
        <v>1</v>
      </c>
      <c r="K34" s="31">
        <f>H34/F34</f>
        <v>0.98113207547169812</v>
      </c>
    </row>
    <row r="35" spans="1:11" x14ac:dyDescent="0.25">
      <c r="A35" s="46"/>
      <c r="B35" s="46"/>
      <c r="C35" s="12" t="s">
        <v>87</v>
      </c>
      <c r="D35" s="46"/>
      <c r="E35" s="6">
        <v>48</v>
      </c>
      <c r="F35" s="47"/>
      <c r="G35" s="6">
        <v>48</v>
      </c>
      <c r="H35" s="47"/>
      <c r="I35" s="6">
        <f t="shared" si="0"/>
        <v>0</v>
      </c>
      <c r="J35" s="7">
        <f t="shared" si="1"/>
        <v>1</v>
      </c>
      <c r="K35" s="45"/>
    </row>
    <row r="36" spans="1:11" x14ac:dyDescent="0.25">
      <c r="A36" s="46"/>
      <c r="B36" s="46"/>
      <c r="C36" s="12" t="s">
        <v>88</v>
      </c>
      <c r="D36" s="46"/>
      <c r="E36" s="6">
        <v>63</v>
      </c>
      <c r="F36" s="47"/>
      <c r="G36" s="6">
        <v>63</v>
      </c>
      <c r="H36" s="47"/>
      <c r="I36" s="6">
        <f t="shared" si="0"/>
        <v>0</v>
      </c>
      <c r="J36" s="7">
        <f t="shared" si="1"/>
        <v>1</v>
      </c>
      <c r="K36" s="45"/>
    </row>
    <row r="37" spans="1:11" x14ac:dyDescent="0.25">
      <c r="A37" s="46"/>
      <c r="B37" s="46"/>
      <c r="C37" s="12" t="s">
        <v>90</v>
      </c>
      <c r="D37" s="46"/>
      <c r="E37" s="6">
        <v>44</v>
      </c>
      <c r="F37" s="47"/>
      <c r="G37" s="6">
        <v>41</v>
      </c>
      <c r="H37" s="47"/>
      <c r="I37" s="6">
        <f t="shared" si="0"/>
        <v>3</v>
      </c>
      <c r="J37" s="7">
        <f t="shared" si="1"/>
        <v>0.93181818181818177</v>
      </c>
      <c r="K37" s="45"/>
    </row>
    <row r="38" spans="1:11" x14ac:dyDescent="0.25">
      <c r="A38" s="46"/>
      <c r="B38" s="34"/>
      <c r="C38" s="12" t="s">
        <v>89</v>
      </c>
      <c r="D38" s="34"/>
      <c r="E38" s="6">
        <v>28</v>
      </c>
      <c r="F38" s="44"/>
      <c r="G38" s="6">
        <v>27</v>
      </c>
      <c r="H38" s="44"/>
      <c r="I38" s="6">
        <f t="shared" si="0"/>
        <v>1</v>
      </c>
      <c r="J38" s="7">
        <f t="shared" si="1"/>
        <v>0.9642857142857143</v>
      </c>
      <c r="K38" s="32"/>
    </row>
    <row r="39" spans="1:11" x14ac:dyDescent="0.25">
      <c r="A39" s="46"/>
      <c r="B39" s="33" t="s">
        <v>91</v>
      </c>
      <c r="C39" s="12" t="s">
        <v>92</v>
      </c>
      <c r="D39" s="33" t="s">
        <v>99</v>
      </c>
      <c r="E39" s="6">
        <v>41</v>
      </c>
      <c r="F39" s="43">
        <f>SUM(E39:E42)</f>
        <v>211</v>
      </c>
      <c r="G39" s="6">
        <v>36</v>
      </c>
      <c r="H39" s="43">
        <f>SUM(G39:G42)</f>
        <v>197</v>
      </c>
      <c r="I39" s="6">
        <f t="shared" si="0"/>
        <v>5</v>
      </c>
      <c r="J39" s="7">
        <f t="shared" si="1"/>
        <v>0.87804878048780488</v>
      </c>
      <c r="K39" s="31">
        <f>H39/F39</f>
        <v>0.93364928909952605</v>
      </c>
    </row>
    <row r="40" spans="1:11" x14ac:dyDescent="0.25">
      <c r="A40" s="46"/>
      <c r="B40" s="46"/>
      <c r="C40" s="12" t="s">
        <v>93</v>
      </c>
      <c r="D40" s="46"/>
      <c r="E40" s="6">
        <v>62</v>
      </c>
      <c r="F40" s="47"/>
      <c r="G40" s="6">
        <v>54</v>
      </c>
      <c r="H40" s="47"/>
      <c r="I40" s="6">
        <f t="shared" si="0"/>
        <v>8</v>
      </c>
      <c r="J40" s="7">
        <f t="shared" si="1"/>
        <v>0.87096774193548387</v>
      </c>
      <c r="K40" s="45"/>
    </row>
    <row r="41" spans="1:11" x14ac:dyDescent="0.25">
      <c r="A41" s="46"/>
      <c r="B41" s="46"/>
      <c r="C41" s="12" t="s">
        <v>94</v>
      </c>
      <c r="D41" s="46"/>
      <c r="E41" s="6">
        <v>58</v>
      </c>
      <c r="F41" s="47"/>
      <c r="G41" s="6">
        <v>57</v>
      </c>
      <c r="H41" s="47"/>
      <c r="I41" s="6">
        <f t="shared" si="0"/>
        <v>1</v>
      </c>
      <c r="J41" s="7">
        <f t="shared" si="1"/>
        <v>0.98275862068965514</v>
      </c>
      <c r="K41" s="45"/>
    </row>
    <row r="42" spans="1:11" x14ac:dyDescent="0.25">
      <c r="A42" s="34"/>
      <c r="B42" s="34"/>
      <c r="C42" s="12" t="s">
        <v>95</v>
      </c>
      <c r="D42" s="34"/>
      <c r="E42" s="6">
        <v>50</v>
      </c>
      <c r="F42" s="44"/>
      <c r="G42" s="6">
        <v>50</v>
      </c>
      <c r="H42" s="44"/>
      <c r="I42" s="6">
        <f t="shared" si="0"/>
        <v>0</v>
      </c>
      <c r="J42" s="7">
        <f t="shared" si="1"/>
        <v>1</v>
      </c>
      <c r="K42" s="32"/>
    </row>
    <row r="43" spans="1:11" x14ac:dyDescent="0.25">
      <c r="A43" s="33" t="s">
        <v>10</v>
      </c>
      <c r="B43" s="33" t="s">
        <v>3</v>
      </c>
      <c r="C43" s="12" t="s">
        <v>38</v>
      </c>
      <c r="D43" s="33" t="s">
        <v>105</v>
      </c>
      <c r="E43" s="6">
        <v>53</v>
      </c>
      <c r="F43" s="43">
        <f>SUM(E43:E47)</f>
        <v>198</v>
      </c>
      <c r="G43" s="6">
        <v>52</v>
      </c>
      <c r="H43" s="43">
        <f>SUM(G43:G47)</f>
        <v>181</v>
      </c>
      <c r="I43" s="6">
        <f t="shared" si="0"/>
        <v>1</v>
      </c>
      <c r="J43" s="7">
        <f t="shared" si="1"/>
        <v>0.98113207547169812</v>
      </c>
      <c r="K43" s="31">
        <f>H43/F43</f>
        <v>0.91414141414141414</v>
      </c>
    </row>
    <row r="44" spans="1:11" x14ac:dyDescent="0.25">
      <c r="A44" s="46"/>
      <c r="B44" s="46"/>
      <c r="C44" s="12" t="s">
        <v>39</v>
      </c>
      <c r="D44" s="46"/>
      <c r="E44" s="6">
        <v>32</v>
      </c>
      <c r="F44" s="47"/>
      <c r="G44" s="6">
        <v>28</v>
      </c>
      <c r="H44" s="47"/>
      <c r="I44" s="6">
        <f t="shared" si="0"/>
        <v>4</v>
      </c>
      <c r="J44" s="7">
        <f t="shared" si="1"/>
        <v>0.875</v>
      </c>
      <c r="K44" s="45"/>
    </row>
    <row r="45" spans="1:11" x14ac:dyDescent="0.25">
      <c r="A45" s="46"/>
      <c r="B45" s="46"/>
      <c r="C45" s="12" t="s">
        <v>40</v>
      </c>
      <c r="D45" s="46"/>
      <c r="E45" s="6">
        <v>65</v>
      </c>
      <c r="F45" s="47"/>
      <c r="G45" s="6">
        <v>60</v>
      </c>
      <c r="H45" s="47"/>
      <c r="I45" s="6">
        <f t="shared" si="0"/>
        <v>5</v>
      </c>
      <c r="J45" s="7">
        <f t="shared" si="1"/>
        <v>0.92307692307692313</v>
      </c>
      <c r="K45" s="45"/>
    </row>
    <row r="46" spans="1:11" x14ac:dyDescent="0.25">
      <c r="A46" s="46"/>
      <c r="B46" s="46"/>
      <c r="C46" s="12" t="s">
        <v>41</v>
      </c>
      <c r="D46" s="46"/>
      <c r="E46" s="6">
        <v>25</v>
      </c>
      <c r="F46" s="47"/>
      <c r="G46" s="6">
        <v>23</v>
      </c>
      <c r="H46" s="47"/>
      <c r="I46" s="6">
        <f t="shared" si="0"/>
        <v>2</v>
      </c>
      <c r="J46" s="7">
        <f t="shared" si="1"/>
        <v>0.92</v>
      </c>
      <c r="K46" s="45"/>
    </row>
    <row r="47" spans="1:11" x14ac:dyDescent="0.25">
      <c r="A47" s="46"/>
      <c r="B47" s="34"/>
      <c r="C47" s="12" t="s">
        <v>42</v>
      </c>
      <c r="D47" s="34"/>
      <c r="E47" s="6">
        <v>23</v>
      </c>
      <c r="F47" s="44"/>
      <c r="G47" s="6">
        <v>18</v>
      </c>
      <c r="H47" s="44"/>
      <c r="I47" s="6">
        <f t="shared" si="0"/>
        <v>5</v>
      </c>
      <c r="J47" s="7">
        <f t="shared" si="1"/>
        <v>0.78260869565217395</v>
      </c>
      <c r="K47" s="32"/>
    </row>
    <row r="48" spans="1:11" x14ac:dyDescent="0.25">
      <c r="A48" s="46"/>
      <c r="B48" s="33" t="s">
        <v>4</v>
      </c>
      <c r="C48" s="12" t="s">
        <v>46</v>
      </c>
      <c r="D48" s="33" t="s">
        <v>105</v>
      </c>
      <c r="E48" s="6">
        <v>33</v>
      </c>
      <c r="F48" s="43">
        <f>SUM(E48:E55)</f>
        <v>217</v>
      </c>
      <c r="G48" s="6">
        <v>33</v>
      </c>
      <c r="H48" s="43">
        <f>SUM(G48:G55)</f>
        <v>209</v>
      </c>
      <c r="I48" s="6">
        <f t="shared" si="0"/>
        <v>0</v>
      </c>
      <c r="J48" s="7">
        <f t="shared" si="1"/>
        <v>1</v>
      </c>
      <c r="K48" s="31">
        <f>H48/F48</f>
        <v>0.96313364055299544</v>
      </c>
    </row>
    <row r="49" spans="1:11" x14ac:dyDescent="0.25">
      <c r="A49" s="46"/>
      <c r="B49" s="46"/>
      <c r="C49" s="12" t="s">
        <v>47</v>
      </c>
      <c r="D49" s="46"/>
      <c r="E49" s="6">
        <v>69</v>
      </c>
      <c r="F49" s="47"/>
      <c r="G49" s="6">
        <v>64</v>
      </c>
      <c r="H49" s="47"/>
      <c r="I49" s="6">
        <f t="shared" si="0"/>
        <v>5</v>
      </c>
      <c r="J49" s="7">
        <f t="shared" si="1"/>
        <v>0.92753623188405798</v>
      </c>
      <c r="K49" s="45"/>
    </row>
    <row r="50" spans="1:11" x14ac:dyDescent="0.25">
      <c r="A50" s="46"/>
      <c r="B50" s="46"/>
      <c r="C50" s="12" t="s">
        <v>48</v>
      </c>
      <c r="D50" s="46"/>
      <c r="E50" s="6">
        <v>9</v>
      </c>
      <c r="F50" s="47"/>
      <c r="G50" s="6">
        <v>8</v>
      </c>
      <c r="H50" s="47"/>
      <c r="I50" s="6">
        <f t="shared" si="0"/>
        <v>1</v>
      </c>
      <c r="J50" s="7">
        <f t="shared" si="1"/>
        <v>0.88888888888888884</v>
      </c>
      <c r="K50" s="45"/>
    </row>
    <row r="51" spans="1:11" x14ac:dyDescent="0.25">
      <c r="A51" s="46"/>
      <c r="B51" s="46"/>
      <c r="C51" s="12" t="s">
        <v>49</v>
      </c>
      <c r="D51" s="46"/>
      <c r="E51" s="6">
        <v>15</v>
      </c>
      <c r="F51" s="47"/>
      <c r="G51" s="6">
        <v>14</v>
      </c>
      <c r="H51" s="47"/>
      <c r="I51" s="6">
        <f t="shared" si="0"/>
        <v>1</v>
      </c>
      <c r="J51" s="7">
        <f t="shared" si="1"/>
        <v>0.93333333333333335</v>
      </c>
      <c r="K51" s="45"/>
    </row>
    <row r="52" spans="1:11" x14ac:dyDescent="0.25">
      <c r="A52" s="46"/>
      <c r="B52" s="46"/>
      <c r="C52" s="12" t="s">
        <v>50</v>
      </c>
      <c r="D52" s="46"/>
      <c r="E52" s="6">
        <v>11</v>
      </c>
      <c r="F52" s="47"/>
      <c r="G52" s="6">
        <v>11</v>
      </c>
      <c r="H52" s="47"/>
      <c r="I52" s="6">
        <f t="shared" si="0"/>
        <v>0</v>
      </c>
      <c r="J52" s="7">
        <f t="shared" si="1"/>
        <v>1</v>
      </c>
      <c r="K52" s="45"/>
    </row>
    <row r="53" spans="1:11" x14ac:dyDescent="0.25">
      <c r="A53" s="46"/>
      <c r="B53" s="46"/>
      <c r="C53" s="12" t="s">
        <v>51</v>
      </c>
      <c r="D53" s="46"/>
      <c r="E53" s="6">
        <v>39</v>
      </c>
      <c r="F53" s="47"/>
      <c r="G53" s="6">
        <v>38</v>
      </c>
      <c r="H53" s="47"/>
      <c r="I53" s="6">
        <f t="shared" si="0"/>
        <v>1</v>
      </c>
      <c r="J53" s="7">
        <f t="shared" si="1"/>
        <v>0.97435897435897434</v>
      </c>
      <c r="K53" s="45"/>
    </row>
    <row r="54" spans="1:11" x14ac:dyDescent="0.25">
      <c r="A54" s="46"/>
      <c r="B54" s="46"/>
      <c r="C54" s="12" t="s">
        <v>52</v>
      </c>
      <c r="D54" s="46"/>
      <c r="E54" s="6">
        <v>18</v>
      </c>
      <c r="F54" s="47"/>
      <c r="G54" s="6">
        <v>18</v>
      </c>
      <c r="H54" s="47"/>
      <c r="I54" s="6">
        <f t="shared" si="0"/>
        <v>0</v>
      </c>
      <c r="J54" s="7">
        <f t="shared" si="1"/>
        <v>1</v>
      </c>
      <c r="K54" s="45"/>
    </row>
    <row r="55" spans="1:11" x14ac:dyDescent="0.25">
      <c r="A55" s="34"/>
      <c r="B55" s="34"/>
      <c r="C55" s="12" t="s">
        <v>43</v>
      </c>
      <c r="D55" s="34"/>
      <c r="E55" s="6">
        <v>23</v>
      </c>
      <c r="F55" s="44"/>
      <c r="G55" s="6">
        <v>23</v>
      </c>
      <c r="H55" s="44"/>
      <c r="I55" s="6">
        <f t="shared" si="0"/>
        <v>0</v>
      </c>
      <c r="J55" s="7">
        <f t="shared" si="1"/>
        <v>1</v>
      </c>
      <c r="K55" s="32"/>
    </row>
    <row r="56" spans="1:11" x14ac:dyDescent="0.25">
      <c r="A56" s="33" t="s">
        <v>18</v>
      </c>
      <c r="B56" s="33"/>
      <c r="C56" s="12" t="s">
        <v>66</v>
      </c>
      <c r="D56" s="33" t="s">
        <v>100</v>
      </c>
      <c r="E56" s="10">
        <v>42</v>
      </c>
      <c r="F56" s="43">
        <f>SUM(E56:E59)</f>
        <v>194</v>
      </c>
      <c r="G56" s="6">
        <v>40</v>
      </c>
      <c r="H56" s="43">
        <f>SUM(G56:G59)</f>
        <v>190</v>
      </c>
      <c r="I56" s="6">
        <f t="shared" si="0"/>
        <v>2</v>
      </c>
      <c r="J56" s="7">
        <f t="shared" si="1"/>
        <v>0.95238095238095233</v>
      </c>
      <c r="K56" s="31">
        <f>H56/F56</f>
        <v>0.97938144329896903</v>
      </c>
    </row>
    <row r="57" spans="1:11" x14ac:dyDescent="0.25">
      <c r="A57" s="46"/>
      <c r="B57" s="46"/>
      <c r="C57" s="12" t="s">
        <v>67</v>
      </c>
      <c r="D57" s="46"/>
      <c r="E57" s="10">
        <v>44</v>
      </c>
      <c r="F57" s="47"/>
      <c r="G57" s="6">
        <v>43</v>
      </c>
      <c r="H57" s="47"/>
      <c r="I57" s="6">
        <f t="shared" si="0"/>
        <v>1</v>
      </c>
      <c r="J57" s="7">
        <f t="shared" si="1"/>
        <v>0.97727272727272729</v>
      </c>
      <c r="K57" s="45"/>
    </row>
    <row r="58" spans="1:11" x14ac:dyDescent="0.25">
      <c r="A58" s="46"/>
      <c r="B58" s="46"/>
      <c r="C58" s="12" t="s">
        <v>68</v>
      </c>
      <c r="D58" s="46"/>
      <c r="E58" s="10">
        <v>34</v>
      </c>
      <c r="F58" s="47"/>
      <c r="G58" s="6">
        <v>34</v>
      </c>
      <c r="H58" s="47"/>
      <c r="I58" s="6">
        <f t="shared" si="0"/>
        <v>0</v>
      </c>
      <c r="J58" s="7">
        <f t="shared" si="1"/>
        <v>1</v>
      </c>
      <c r="K58" s="45"/>
    </row>
    <row r="59" spans="1:11" x14ac:dyDescent="0.25">
      <c r="A59" s="46"/>
      <c r="B59" s="46"/>
      <c r="C59" s="12" t="s">
        <v>69</v>
      </c>
      <c r="D59" s="34"/>
      <c r="E59" s="10">
        <v>74</v>
      </c>
      <c r="F59" s="44"/>
      <c r="G59" s="6">
        <v>73</v>
      </c>
      <c r="H59" s="44"/>
      <c r="I59" s="6">
        <f t="shared" si="0"/>
        <v>1</v>
      </c>
      <c r="J59" s="7">
        <f t="shared" si="1"/>
        <v>0.98648648648648651</v>
      </c>
      <c r="K59" s="32"/>
    </row>
    <row r="60" spans="1:11" x14ac:dyDescent="0.25">
      <c r="A60" s="46"/>
      <c r="B60" s="46"/>
      <c r="C60" s="12" t="s">
        <v>70</v>
      </c>
      <c r="D60" s="33" t="s">
        <v>101</v>
      </c>
      <c r="E60" s="10">
        <v>56</v>
      </c>
      <c r="F60" s="43">
        <f>SUM(E60:E63)</f>
        <v>187</v>
      </c>
      <c r="G60" s="6">
        <v>19</v>
      </c>
      <c r="H60" s="43">
        <f>SUM(G60:G63)</f>
        <v>56</v>
      </c>
      <c r="I60" s="6">
        <f t="shared" si="0"/>
        <v>37</v>
      </c>
      <c r="J60" s="7">
        <f t="shared" si="1"/>
        <v>0.3392857142857143</v>
      </c>
      <c r="K60" s="31">
        <f>H60/F60</f>
        <v>0.29946524064171121</v>
      </c>
    </row>
    <row r="61" spans="1:11" x14ac:dyDescent="0.25">
      <c r="A61" s="46"/>
      <c r="B61" s="46"/>
      <c r="C61" s="12" t="s">
        <v>71</v>
      </c>
      <c r="D61" s="46"/>
      <c r="E61" s="10">
        <v>48</v>
      </c>
      <c r="F61" s="47"/>
      <c r="G61" s="6">
        <v>37</v>
      </c>
      <c r="H61" s="47"/>
      <c r="I61" s="6">
        <f t="shared" si="0"/>
        <v>11</v>
      </c>
      <c r="J61" s="7">
        <f t="shared" si="1"/>
        <v>0.77083333333333337</v>
      </c>
      <c r="K61" s="45"/>
    </row>
    <row r="62" spans="1:11" x14ac:dyDescent="0.25">
      <c r="A62" s="46"/>
      <c r="B62" s="46"/>
      <c r="C62" s="12" t="s">
        <v>72</v>
      </c>
      <c r="D62" s="46"/>
      <c r="E62" s="10">
        <v>41</v>
      </c>
      <c r="F62" s="47"/>
      <c r="G62" s="6">
        <v>0</v>
      </c>
      <c r="H62" s="47"/>
      <c r="I62" s="6">
        <f t="shared" si="0"/>
        <v>41</v>
      </c>
      <c r="J62" s="7">
        <f t="shared" si="1"/>
        <v>0</v>
      </c>
      <c r="K62" s="45"/>
    </row>
    <row r="63" spans="1:11" x14ac:dyDescent="0.25">
      <c r="A63" s="34"/>
      <c r="B63" s="34"/>
      <c r="C63" s="12" t="s">
        <v>73</v>
      </c>
      <c r="D63" s="34"/>
      <c r="E63" s="10">
        <v>42</v>
      </c>
      <c r="F63" s="44"/>
      <c r="G63" s="10">
        <v>0</v>
      </c>
      <c r="H63" s="44"/>
      <c r="I63" s="6">
        <f t="shared" si="0"/>
        <v>42</v>
      </c>
      <c r="J63" s="7">
        <f t="shared" si="1"/>
        <v>0</v>
      </c>
      <c r="K63" s="32"/>
    </row>
    <row r="64" spans="1:11" x14ac:dyDescent="0.25">
      <c r="A64" s="12" t="s">
        <v>6</v>
      </c>
      <c r="B64" s="35"/>
      <c r="C64" s="36"/>
      <c r="D64" s="12" t="s">
        <v>97</v>
      </c>
      <c r="E64" s="6">
        <v>250</v>
      </c>
      <c r="F64" s="2">
        <f>E64</f>
        <v>250</v>
      </c>
      <c r="G64" s="6">
        <v>185</v>
      </c>
      <c r="H64" s="2">
        <f>SUM(G64:G64)</f>
        <v>185</v>
      </c>
      <c r="I64" s="6">
        <f t="shared" si="0"/>
        <v>65</v>
      </c>
      <c r="J64" s="7">
        <f t="shared" si="1"/>
        <v>0.74</v>
      </c>
      <c r="K64" s="7">
        <f>H64/F64</f>
        <v>0.74</v>
      </c>
    </row>
    <row r="65" spans="1:15" x14ac:dyDescent="0.25">
      <c r="A65" s="12" t="s">
        <v>11</v>
      </c>
      <c r="B65" s="37"/>
      <c r="C65" s="38"/>
      <c r="D65" s="12" t="s">
        <v>105</v>
      </c>
      <c r="E65" s="6">
        <v>143</v>
      </c>
      <c r="F65" s="2">
        <f>E65</f>
        <v>143</v>
      </c>
      <c r="G65" s="6">
        <v>142</v>
      </c>
      <c r="H65" s="2">
        <f>SUM(G65:G65)</f>
        <v>142</v>
      </c>
      <c r="I65" s="6">
        <f t="shared" si="0"/>
        <v>1</v>
      </c>
      <c r="J65" s="7">
        <f t="shared" si="1"/>
        <v>0.99300699300699302</v>
      </c>
      <c r="K65" s="7">
        <f>H65/F65</f>
        <v>0.99300699300699302</v>
      </c>
    </row>
    <row r="66" spans="1:15" ht="15" customHeight="1" x14ac:dyDescent="0.25">
      <c r="A66" s="33" t="s">
        <v>7</v>
      </c>
      <c r="B66" s="37"/>
      <c r="C66" s="38"/>
      <c r="D66" s="12" t="s">
        <v>96</v>
      </c>
      <c r="E66" s="41">
        <v>207</v>
      </c>
      <c r="F66" s="43">
        <f>E66</f>
        <v>207</v>
      </c>
      <c r="G66" s="6">
        <v>82</v>
      </c>
      <c r="H66" s="43">
        <f>SUM(G66:G67)</f>
        <v>206</v>
      </c>
      <c r="I66" s="41">
        <f>F66-H66</f>
        <v>1</v>
      </c>
      <c r="J66" s="31">
        <f>H66/F66</f>
        <v>0.99516908212560384</v>
      </c>
      <c r="K66" s="31">
        <f>H66/F66</f>
        <v>0.99516908212560384</v>
      </c>
    </row>
    <row r="67" spans="1:15" ht="15" customHeight="1" x14ac:dyDescent="0.25">
      <c r="A67" s="34"/>
      <c r="B67" s="37"/>
      <c r="C67" s="38"/>
      <c r="D67" s="12" t="s">
        <v>97</v>
      </c>
      <c r="E67" s="42"/>
      <c r="F67" s="44"/>
      <c r="G67" s="6">
        <v>124</v>
      </c>
      <c r="H67" s="44"/>
      <c r="I67" s="42"/>
      <c r="J67" s="32"/>
      <c r="K67" s="32"/>
    </row>
    <row r="68" spans="1:15" x14ac:dyDescent="0.25">
      <c r="A68" s="12" t="s">
        <v>21</v>
      </c>
      <c r="B68" s="37"/>
      <c r="C68" s="38"/>
      <c r="D68" s="12" t="s">
        <v>96</v>
      </c>
      <c r="E68" s="6">
        <v>212</v>
      </c>
      <c r="F68" s="2">
        <f>E68</f>
        <v>212</v>
      </c>
      <c r="G68" s="6">
        <v>205</v>
      </c>
      <c r="H68" s="2">
        <f>SUM(G68:G68)</f>
        <v>205</v>
      </c>
      <c r="I68" s="6">
        <f>E68-G68</f>
        <v>7</v>
      </c>
      <c r="J68" s="7">
        <f t="shared" si="1"/>
        <v>0.96698113207547165</v>
      </c>
      <c r="K68" s="7">
        <f>H68/F68</f>
        <v>0.96698113207547165</v>
      </c>
    </row>
    <row r="69" spans="1:15" x14ac:dyDescent="0.25">
      <c r="A69" s="12" t="s">
        <v>22</v>
      </c>
      <c r="B69" s="37"/>
      <c r="C69" s="38"/>
      <c r="D69" s="12" t="s">
        <v>96</v>
      </c>
      <c r="E69" s="6">
        <v>123</v>
      </c>
      <c r="F69" s="2">
        <f t="shared" ref="F69:F79" si="2">E69</f>
        <v>123</v>
      </c>
      <c r="G69" s="6">
        <v>123</v>
      </c>
      <c r="H69" s="2">
        <f t="shared" ref="H69:H79" si="3">SUM(G69:G69)</f>
        <v>123</v>
      </c>
      <c r="I69" s="6">
        <f t="shared" ref="I69:I74" si="4">E69-G69</f>
        <v>0</v>
      </c>
      <c r="J69" s="7">
        <f>G69/E69</f>
        <v>1</v>
      </c>
      <c r="K69" s="7">
        <f>H69/F69</f>
        <v>1</v>
      </c>
    </row>
    <row r="70" spans="1:15" x14ac:dyDescent="0.25">
      <c r="A70" s="33" t="s">
        <v>14</v>
      </c>
      <c r="B70" s="37"/>
      <c r="C70" s="38"/>
      <c r="D70" s="12" t="s">
        <v>98</v>
      </c>
      <c r="E70" s="41">
        <v>251</v>
      </c>
      <c r="F70" s="43">
        <f>E70</f>
        <v>251</v>
      </c>
      <c r="G70" s="6">
        <v>196</v>
      </c>
      <c r="H70" s="43">
        <f>G70+G71</f>
        <v>246</v>
      </c>
      <c r="I70" s="41">
        <f>F70-H70</f>
        <v>5</v>
      </c>
      <c r="J70" s="31">
        <f>H70/F70</f>
        <v>0.98007968127490042</v>
      </c>
      <c r="K70" s="31">
        <f>H70/F70</f>
        <v>0.98007968127490042</v>
      </c>
    </row>
    <row r="71" spans="1:15" x14ac:dyDescent="0.25">
      <c r="A71" s="34"/>
      <c r="B71" s="37"/>
      <c r="C71" s="38"/>
      <c r="D71" s="12" t="s">
        <v>99</v>
      </c>
      <c r="E71" s="42"/>
      <c r="F71" s="44"/>
      <c r="G71" s="6">
        <v>50</v>
      </c>
      <c r="H71" s="44"/>
      <c r="I71" s="42"/>
      <c r="J71" s="32"/>
      <c r="K71" s="32"/>
    </row>
    <row r="72" spans="1:15" x14ac:dyDescent="0.25">
      <c r="A72" s="12" t="s">
        <v>15</v>
      </c>
      <c r="B72" s="37"/>
      <c r="C72" s="38"/>
      <c r="D72" s="12" t="s">
        <v>98</v>
      </c>
      <c r="E72" s="6">
        <v>75</v>
      </c>
      <c r="F72" s="2">
        <f t="shared" si="2"/>
        <v>75</v>
      </c>
      <c r="G72" s="6">
        <v>71</v>
      </c>
      <c r="H72" s="2">
        <f t="shared" si="3"/>
        <v>71</v>
      </c>
      <c r="I72" s="6">
        <f>E72-G72</f>
        <v>4</v>
      </c>
      <c r="J72" s="7">
        <f>G72/E72</f>
        <v>0.94666666666666666</v>
      </c>
      <c r="K72" s="7">
        <f t="shared" ref="K72:K74" si="5">H72/F72</f>
        <v>0.94666666666666666</v>
      </c>
    </row>
    <row r="73" spans="1:15" x14ac:dyDescent="0.25">
      <c r="A73" s="12" t="s">
        <v>16</v>
      </c>
      <c r="B73" s="37"/>
      <c r="C73" s="38"/>
      <c r="D73" s="12" t="s">
        <v>98</v>
      </c>
      <c r="E73" s="6">
        <v>191</v>
      </c>
      <c r="F73" s="2">
        <f t="shared" si="2"/>
        <v>191</v>
      </c>
      <c r="G73" s="6">
        <v>188</v>
      </c>
      <c r="H73" s="2">
        <f t="shared" si="3"/>
        <v>188</v>
      </c>
      <c r="I73" s="6">
        <f t="shared" si="4"/>
        <v>3</v>
      </c>
      <c r="J73" s="7">
        <f t="shared" ref="J73:J74" si="6">G73/E73</f>
        <v>0.98429319371727753</v>
      </c>
      <c r="K73" s="7">
        <f t="shared" si="5"/>
        <v>0.98429319371727753</v>
      </c>
    </row>
    <row r="74" spans="1:15" x14ac:dyDescent="0.25">
      <c r="A74" s="12" t="s">
        <v>17</v>
      </c>
      <c r="B74" s="39"/>
      <c r="C74" s="40"/>
      <c r="D74" s="12" t="s">
        <v>98</v>
      </c>
      <c r="E74" s="6">
        <v>97</v>
      </c>
      <c r="F74" s="2">
        <f t="shared" si="2"/>
        <v>97</v>
      </c>
      <c r="G74" s="6">
        <v>97</v>
      </c>
      <c r="H74" s="2">
        <f t="shared" si="3"/>
        <v>97</v>
      </c>
      <c r="I74" s="6">
        <f t="shared" si="4"/>
        <v>0</v>
      </c>
      <c r="J74" s="7">
        <f t="shared" si="6"/>
        <v>1</v>
      </c>
      <c r="K74" s="7">
        <f t="shared" si="5"/>
        <v>1</v>
      </c>
    </row>
    <row r="75" spans="1:15" x14ac:dyDescent="0.25">
      <c r="A75" s="33" t="s">
        <v>19</v>
      </c>
      <c r="B75" s="35"/>
      <c r="C75" s="36"/>
      <c r="D75" s="12" t="s">
        <v>102</v>
      </c>
      <c r="E75" s="41">
        <v>239</v>
      </c>
      <c r="F75" s="43">
        <f>E75</f>
        <v>239</v>
      </c>
      <c r="G75" s="6">
        <v>124</v>
      </c>
      <c r="H75" s="43">
        <f>G75+G76</f>
        <v>233</v>
      </c>
      <c r="I75" s="41">
        <f>F75-H75</f>
        <v>6</v>
      </c>
      <c r="J75" s="31">
        <f>H75/F75</f>
        <v>0.97489539748953979</v>
      </c>
      <c r="K75" s="31">
        <f>H75/F75</f>
        <v>0.97489539748953979</v>
      </c>
    </row>
    <row r="76" spans="1:15" x14ac:dyDescent="0.25">
      <c r="A76" s="34"/>
      <c r="B76" s="37"/>
      <c r="C76" s="38"/>
      <c r="D76" s="12" t="s">
        <v>101</v>
      </c>
      <c r="E76" s="42"/>
      <c r="F76" s="44"/>
      <c r="G76" s="6">
        <v>109</v>
      </c>
      <c r="H76" s="44"/>
      <c r="I76" s="42"/>
      <c r="J76" s="32"/>
      <c r="K76" s="32"/>
    </row>
    <row r="77" spans="1:15" x14ac:dyDescent="0.25">
      <c r="A77" s="12" t="s">
        <v>20</v>
      </c>
      <c r="B77" s="37"/>
      <c r="C77" s="38"/>
      <c r="D77" s="12" t="s">
        <v>102</v>
      </c>
      <c r="E77" s="6">
        <v>228</v>
      </c>
      <c r="F77" s="2">
        <f t="shared" si="2"/>
        <v>228</v>
      </c>
      <c r="G77" s="6">
        <v>120</v>
      </c>
      <c r="H77" s="2">
        <f t="shared" si="3"/>
        <v>120</v>
      </c>
      <c r="I77" s="6">
        <f t="shared" ref="I77:I79" si="7">E77-G77</f>
        <v>108</v>
      </c>
      <c r="J77" s="7">
        <f t="shared" ref="J77:J79" si="8">G77/E77</f>
        <v>0.52631578947368418</v>
      </c>
      <c r="K77" s="7">
        <f t="shared" ref="K77:K79" si="9">H77/F77</f>
        <v>0.52631578947368418</v>
      </c>
    </row>
    <row r="78" spans="1:15" ht="15" customHeight="1" x14ac:dyDescent="0.25">
      <c r="A78" s="12" t="s">
        <v>23</v>
      </c>
      <c r="B78" s="37"/>
      <c r="C78" s="38"/>
      <c r="D78" s="12" t="s">
        <v>108</v>
      </c>
      <c r="E78" s="6">
        <v>54</v>
      </c>
      <c r="F78" s="2">
        <f t="shared" si="2"/>
        <v>54</v>
      </c>
      <c r="G78" s="6">
        <v>53</v>
      </c>
      <c r="H78" s="2">
        <f t="shared" si="3"/>
        <v>53</v>
      </c>
      <c r="I78" s="6">
        <f t="shared" si="7"/>
        <v>1</v>
      </c>
      <c r="J78" s="7">
        <f t="shared" si="8"/>
        <v>0.98148148148148151</v>
      </c>
      <c r="K78" s="7">
        <f t="shared" si="9"/>
        <v>0.98148148148148151</v>
      </c>
    </row>
    <row r="79" spans="1:15" x14ac:dyDescent="0.25">
      <c r="A79" s="12" t="s">
        <v>24</v>
      </c>
      <c r="B79" s="39"/>
      <c r="C79" s="40"/>
      <c r="D79" s="12" t="s">
        <v>109</v>
      </c>
      <c r="E79" s="6">
        <v>57</v>
      </c>
      <c r="F79" s="2">
        <f t="shared" si="2"/>
        <v>57</v>
      </c>
      <c r="G79" s="6">
        <v>0</v>
      </c>
      <c r="H79" s="2">
        <f t="shared" si="3"/>
        <v>0</v>
      </c>
      <c r="I79" s="6">
        <f t="shared" si="7"/>
        <v>57</v>
      </c>
      <c r="J79" s="7">
        <f t="shared" si="8"/>
        <v>0</v>
      </c>
      <c r="K79" s="7">
        <f t="shared" si="9"/>
        <v>0</v>
      </c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</sheetData>
  <mergeCells count="92">
    <mergeCell ref="B48:B55"/>
    <mergeCell ref="A43:A55"/>
    <mergeCell ref="A66:A67"/>
    <mergeCell ref="F43:F47"/>
    <mergeCell ref="H43:H47"/>
    <mergeCell ref="B56:B63"/>
    <mergeCell ref="D56:D59"/>
    <mergeCell ref="D60:D63"/>
    <mergeCell ref="B25:B28"/>
    <mergeCell ref="B29:B33"/>
    <mergeCell ref="B34:B38"/>
    <mergeCell ref="B39:B42"/>
    <mergeCell ref="B43:B47"/>
    <mergeCell ref="H11:H15"/>
    <mergeCell ref="K11:K15"/>
    <mergeCell ref="F16:F20"/>
    <mergeCell ref="B16:B20"/>
    <mergeCell ref="B21:B24"/>
    <mergeCell ref="H21:H24"/>
    <mergeCell ref="K21:K24"/>
    <mergeCell ref="A1:K1"/>
    <mergeCell ref="A2:K2"/>
    <mergeCell ref="B5:B7"/>
    <mergeCell ref="B8:B10"/>
    <mergeCell ref="B11:B15"/>
    <mergeCell ref="A5:A42"/>
    <mergeCell ref="H5:H7"/>
    <mergeCell ref="F5:F7"/>
    <mergeCell ref="K5:K7"/>
    <mergeCell ref="F8:F10"/>
    <mergeCell ref="H8:H10"/>
    <mergeCell ref="K8:K10"/>
    <mergeCell ref="F11:F15"/>
    <mergeCell ref="H16:H20"/>
    <mergeCell ref="K16:K20"/>
    <mergeCell ref="F21:F24"/>
    <mergeCell ref="A75:A76"/>
    <mergeCell ref="D5:D7"/>
    <mergeCell ref="D8:D10"/>
    <mergeCell ref="D11:D15"/>
    <mergeCell ref="D16:D20"/>
    <mergeCell ref="D21:D24"/>
    <mergeCell ref="D25:D28"/>
    <mergeCell ref="D29:D33"/>
    <mergeCell ref="D34:D38"/>
    <mergeCell ref="D39:D42"/>
    <mergeCell ref="D43:D47"/>
    <mergeCell ref="D48:D55"/>
    <mergeCell ref="B64:C74"/>
    <mergeCell ref="B75:C79"/>
    <mergeCell ref="A70:A71"/>
    <mergeCell ref="A56:A63"/>
    <mergeCell ref="F25:F28"/>
    <mergeCell ref="H25:H28"/>
    <mergeCell ref="K25:K28"/>
    <mergeCell ref="F29:F33"/>
    <mergeCell ref="H29:H33"/>
    <mergeCell ref="K29:K33"/>
    <mergeCell ref="F34:F38"/>
    <mergeCell ref="H34:H38"/>
    <mergeCell ref="K34:K38"/>
    <mergeCell ref="F39:F42"/>
    <mergeCell ref="H39:H42"/>
    <mergeCell ref="K39:K42"/>
    <mergeCell ref="K43:K47"/>
    <mergeCell ref="F48:F55"/>
    <mergeCell ref="H48:H55"/>
    <mergeCell ref="K48:K55"/>
    <mergeCell ref="K56:K59"/>
    <mergeCell ref="K60:K63"/>
    <mergeCell ref="H56:H59"/>
    <mergeCell ref="H60:H63"/>
    <mergeCell ref="F56:F59"/>
    <mergeCell ref="F60:F63"/>
    <mergeCell ref="K66:K67"/>
    <mergeCell ref="F70:F71"/>
    <mergeCell ref="E70:E71"/>
    <mergeCell ref="H70:H71"/>
    <mergeCell ref="I70:I71"/>
    <mergeCell ref="J70:J71"/>
    <mergeCell ref="K70:K71"/>
    <mergeCell ref="E66:E67"/>
    <mergeCell ref="F66:F67"/>
    <mergeCell ref="H66:H67"/>
    <mergeCell ref="I66:I67"/>
    <mergeCell ref="J66:J67"/>
    <mergeCell ref="K75:K76"/>
    <mergeCell ref="E75:E76"/>
    <mergeCell ref="F75:F76"/>
    <mergeCell ref="H75:H76"/>
    <mergeCell ref="I75:I76"/>
    <mergeCell ref="J75:J76"/>
  </mergeCells>
  <phoneticPr fontId="2" type="noConversion"/>
  <conditionalFormatting sqref="K11 K29 K43 J5:K5 K8 J6:J66 K21 K34 K48 K56 K60 K64:K66 J68:K70 J72:K74">
    <cfRule type="cellIs" dxfId="5" priority="9" operator="lessThan">
      <formula>0.95</formula>
    </cfRule>
  </conditionalFormatting>
  <conditionalFormatting sqref="K39">
    <cfRule type="cellIs" dxfId="4" priority="5" operator="lessThan">
      <formula>0.95</formula>
    </cfRule>
  </conditionalFormatting>
  <conditionalFormatting sqref="K16">
    <cfRule type="cellIs" dxfId="3" priority="4" operator="lessThan">
      <formula>0.95</formula>
    </cfRule>
  </conditionalFormatting>
  <conditionalFormatting sqref="K25">
    <cfRule type="cellIs" dxfId="2" priority="3" operator="lessThan">
      <formula>0.95</formula>
    </cfRule>
  </conditionalFormatting>
  <conditionalFormatting sqref="J75:K75">
    <cfRule type="cellIs" dxfId="1" priority="2" operator="lessThan">
      <formula>0.95</formula>
    </cfRule>
  </conditionalFormatting>
  <conditionalFormatting sqref="J77:K79">
    <cfRule type="cellIs" dxfId="0" priority="1" operator="lessThan">
      <formula>0.95</formula>
    </cfRule>
  </conditionalFormatting>
  <pageMargins left="0.7" right="0.7" top="0.75" bottom="0.75" header="0.3" footer="0.3"/>
  <pageSetup paperSize="8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涵蓋率11104</vt:lpstr>
      <vt:lpstr>涵蓋率11103</vt:lpstr>
      <vt:lpstr>涵蓋率11102</vt:lpstr>
      <vt:lpstr>涵蓋率11101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劉紘銘</cp:lastModifiedBy>
  <cp:lastPrinted>2021-05-13T07:24:37Z</cp:lastPrinted>
  <dcterms:created xsi:type="dcterms:W3CDTF">2020-04-17T00:39:18Z</dcterms:created>
  <dcterms:modified xsi:type="dcterms:W3CDTF">2022-05-18T09:09:30Z</dcterms:modified>
</cp:coreProperties>
</file>